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506" windowWidth="15480" windowHeight="9375" activeTab="0"/>
  </bookViews>
  <sheets>
    <sheet name="Données Chine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dep</author>
  </authors>
  <commentList>
    <comment ref="G1" authorId="0">
      <text>
        <r>
          <rPr>
            <b/>
            <sz val="10"/>
            <rFont val="Tahoma"/>
            <family val="2"/>
          </rPr>
          <t>Le secteur d'Etat dans la production industrielle (1999)</t>
        </r>
        <r>
          <rPr>
            <sz val="10"/>
            <rFont val="Tahoma"/>
            <family val="0"/>
          </rPr>
          <t xml:space="preserve">
- Unité : %
- Données issues du site de l'Inidet
http://www.inidet.org/PICS2001.html 
- Sources : Zhongguo tongji nianjian - 2000 - Annuaire des statistiques de Chine (données de 1999)</t>
        </r>
      </text>
    </comment>
    <comment ref="J1" authorId="0">
      <text>
        <r>
          <rPr>
            <b/>
            <sz val="10"/>
            <rFont val="Tahoma"/>
            <family val="2"/>
          </rPr>
          <t xml:space="preserve">Nombre d'ouvriers et d'employés en activité - Total 
</t>
        </r>
        <r>
          <rPr>
            <sz val="10"/>
            <rFont val="Tahoma"/>
            <family val="0"/>
          </rPr>
          <t xml:space="preserve">
- Données de décembre 1999 
- Unité : 10000 emplois
- Source : China Data Center - Université du Michigan
http://141.211.136.209/cdc/cms/cms_table.htm</t>
        </r>
      </text>
    </comment>
    <comment ref="K1" authorId="0">
      <text>
        <r>
          <rPr>
            <b/>
            <sz val="10"/>
            <rFont val="Tahoma"/>
            <family val="2"/>
          </rPr>
          <t>Nombre d'ouvriers et d'employés en activité - Entreprises d'Etat</t>
        </r>
        <r>
          <rPr>
            <sz val="10"/>
            <rFont val="Tahoma"/>
            <family val="0"/>
          </rPr>
          <t xml:space="preserve">
- Données de décembre 1999 
- Unité : 10000 emplois
- Source : China Data Center - Université du Michigan
http://141.211.136.209/cdc/cms/cms_table.htm</t>
        </r>
      </text>
    </comment>
    <comment ref="M1" authorId="0">
      <text>
        <r>
          <rPr>
            <b/>
            <sz val="10"/>
            <rFont val="Tahoma"/>
            <family val="0"/>
          </rPr>
          <t>Nombre d'ouvriers et d'employés en activité - Entreprises collectives</t>
        </r>
        <r>
          <rPr>
            <sz val="10"/>
            <rFont val="Tahoma"/>
            <family val="0"/>
          </rPr>
          <t xml:space="preserve">
- Données de décembre 1999 
- Unité : 10000 emplois
- Source : China Data Center - Université du Michigan
http://141.211.136.209/cdc/cms/cms_table.htm</t>
        </r>
      </text>
    </comment>
    <comment ref="O1" authorId="0">
      <text>
        <r>
          <rPr>
            <b/>
            <sz val="10"/>
            <rFont val="Tahoma"/>
            <family val="0"/>
          </rPr>
          <t xml:space="preserve">Nombre d'ouvriers et d'employés en activité - Autres : entreprises mixtes, privées .. </t>
        </r>
        <r>
          <rPr>
            <sz val="10"/>
            <rFont val="Tahoma"/>
            <family val="0"/>
          </rPr>
          <t xml:space="preserve">
- Données de décembre 1999 
- Unité : 10000 emplois
- Source : China Data Center - Université du Michigan
http://141.211.136.209/cdc/cms/cms_table.htm</t>
        </r>
      </text>
    </comment>
    <comment ref="D1" authorId="0">
      <text>
        <r>
          <rPr>
            <b/>
            <sz val="10"/>
            <rFont val="Tahoma"/>
            <family val="0"/>
          </rPr>
          <t>Valeur ajoutée du secteur industriel</t>
        </r>
        <r>
          <rPr>
            <sz val="10"/>
            <rFont val="Tahoma"/>
            <family val="0"/>
          </rPr>
          <t xml:space="preserve">
- Unité : 100 millions de RMB
- Source : China statistical Data
http://www.china.org.cn/e-company/01-12/web1204.htm</t>
        </r>
      </text>
    </comment>
    <comment ref="Q1" authorId="0">
      <text>
        <r>
          <rPr>
            <b/>
            <sz val="10"/>
            <rFont val="Tahoma"/>
            <family val="0"/>
          </rPr>
          <t xml:space="preserve">Les revenus des gouvernements locaux en 2001 (circonscriptions territoriales de "niveau 1")
</t>
        </r>
        <r>
          <rPr>
            <sz val="10"/>
            <rFont val="Tahoma"/>
            <family val="2"/>
          </rPr>
          <t>- Unité : 100 millions de RMB 
- Remarque :  les ZES  (Shenzhen, Zhuhai, Shantou, Xiamen et Hainan) sont incluses
- Source : China statistical data - Centre chinois d'information sur Internet 
http://www.china.org.cn/e-company/02-04-11/web020220.htm</t>
        </r>
      </text>
    </comment>
    <comment ref="L1" authorId="0">
      <text>
        <r>
          <rPr>
            <sz val="10"/>
            <rFont val="Tahoma"/>
            <family val="0"/>
          </rPr>
          <t>Nombre d'ouvriers et d'employés en activité - Entreprises d'Etat
- Données de décembre 1999 
- Unité : %
- Source : China Data Center - Université du Michigan
http://141.211.136.209/cdc/cms/cms_table.htm</t>
        </r>
      </text>
    </comment>
    <comment ref="N1" authorId="0">
      <text>
        <r>
          <rPr>
            <b/>
            <sz val="10"/>
            <rFont val="Tahoma"/>
            <family val="0"/>
          </rPr>
          <t xml:space="preserve">Ouvriers et d'employés en activité - Entreprises collectives
</t>
        </r>
        <r>
          <rPr>
            <sz val="10"/>
            <rFont val="Tahoma"/>
            <family val="2"/>
          </rPr>
          <t>- Données de décembre 1999 
- Unité : %
- Source : China Data Center - Université du Michigan
http://141.211.136.209/cdc/cms/cms_table.htm</t>
        </r>
        <r>
          <rPr>
            <sz val="10"/>
            <rFont val="Tahoma"/>
            <family val="0"/>
          </rPr>
          <t xml:space="preserve">
</t>
        </r>
      </text>
    </comment>
    <comment ref="E1" authorId="0">
      <text>
        <r>
          <rPr>
            <b/>
            <sz val="10"/>
            <rFont val="Tahoma"/>
            <family val="0"/>
          </rPr>
          <t xml:space="preserve">Population : premiers résultats du  recensement (2000)
</t>
        </r>
        <r>
          <rPr>
            <sz val="10"/>
            <rFont val="Tahoma"/>
            <family val="2"/>
          </rPr>
          <t xml:space="preserve">- Unité : 10.000 habitants
- Source : http://www.friedlnet.com/images/0018-052_sample_page.pdf
- Note : personnel militaire exclu
</t>
        </r>
      </text>
    </comment>
    <comment ref="H1" authorId="0">
      <text>
        <r>
          <rPr>
            <b/>
            <sz val="10"/>
            <rFont val="Tahoma"/>
            <family val="0"/>
          </rPr>
          <t xml:space="preserve">Population urbaine : premiers résultats du  recensement (2000)
</t>
        </r>
        <r>
          <rPr>
            <sz val="10"/>
            <rFont val="Tahoma"/>
            <family val="2"/>
          </rPr>
          <t>- Unité : %
- Source : http://www.friedlnet.com/images/0018-052_sample_page.pdf</t>
        </r>
      </text>
    </comment>
    <comment ref="I1" authorId="0">
      <text>
        <r>
          <rPr>
            <b/>
            <sz val="10"/>
            <rFont val="Tahoma"/>
            <family val="0"/>
          </rPr>
          <t xml:space="preserve">Population rurale : premiers résultats du  recensement (2000)
</t>
        </r>
        <r>
          <rPr>
            <sz val="10"/>
            <rFont val="Tahoma"/>
            <family val="2"/>
          </rPr>
          <t>- Unité : 10.000 habitants
- Source : http://www.friedlnet.com/images/0018-052_sample_page.pdf</t>
        </r>
        <r>
          <rPr>
            <sz val="10"/>
            <rFont val="Tahoma"/>
            <family val="0"/>
          </rPr>
          <t xml:space="preserve">
</t>
        </r>
      </text>
    </comment>
    <comment ref="C1" authorId="0">
      <text>
        <r>
          <rPr>
            <sz val="10"/>
            <rFont val="Tahoma"/>
            <family val="0"/>
          </rPr>
          <t>Données saisies par  Phicarto
Une donnée manquante pour Chongqing</t>
        </r>
      </text>
    </comment>
    <comment ref="F1" authorId="0">
      <text>
        <r>
          <rPr>
            <b/>
            <sz val="10"/>
            <rFont val="Tahoma"/>
            <family val="0"/>
          </rPr>
          <t xml:space="preserve">Valeur ajoutée du secteur industriel par habitant (en RMB par habitant)
</t>
        </r>
        <r>
          <rPr>
            <sz val="10"/>
            <rFont val="Tahoma"/>
            <family val="2"/>
          </rPr>
          <t xml:space="preserve">
- Source pour la valeur ajoutée du secteur industriel : China statistical Data
http://www.china.org.cn/e-company/01-12/web1204.htm</t>
        </r>
        <r>
          <rPr>
            <b/>
            <sz val="10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
- Source pour la population : Recensement de 2000.
http://www.friedlnet.com/images/0018-052_sample_page.pdf
(Note : personnel militaire exclu)</t>
        </r>
        <r>
          <rPr>
            <sz val="10"/>
            <rFont val="Tahoma"/>
            <family val="0"/>
          </rPr>
          <t xml:space="preserve">
</t>
        </r>
      </text>
    </comment>
    <comment ref="R1" authorId="0">
      <text>
        <r>
          <rPr>
            <b/>
            <sz val="10"/>
            <rFont val="Tahoma"/>
            <family val="0"/>
          </rPr>
          <t xml:space="preserve">Les revenus des gouvernements locaux par habitant 
Unité : RMB par habitant
Source pour les revenus des gouvernements locaux (circonscriptions territoriales de "niveau 1") : 
</t>
        </r>
        <r>
          <rPr>
            <sz val="10"/>
            <rFont val="Tahoma"/>
            <family val="2"/>
          </rPr>
          <t xml:space="preserve">
- Source : China statistical data - Centre chinois d'information sur Internet
http://www.china.org.cn/e-company/02-04-11/web020220.htm</t>
        </r>
        <r>
          <rPr>
            <sz val="10"/>
            <rFont val="Tahoma"/>
            <family val="0"/>
          </rPr>
          <t xml:space="preserve">
- Note : Les ZES  (Shenzhen, Zhuhai, Shantou, Xiamen et Hainan) sont incluses
</t>
        </r>
        <r>
          <rPr>
            <b/>
            <sz val="10"/>
            <rFont val="Tahoma"/>
            <family val="2"/>
          </rPr>
          <t xml:space="preserve">Source pour les chiffres de population : premiers résultats du recensement (2000) : </t>
        </r>
        <r>
          <rPr>
            <sz val="10"/>
            <rFont val="Tahoma"/>
            <family val="0"/>
          </rPr>
          <t xml:space="preserve">
http://www.friedlnet.com/images/0018-052_sample_page.pdf
- Note : le personnel militaire est exclu</t>
        </r>
      </text>
    </comment>
    <comment ref="P1" authorId="0">
      <text>
        <r>
          <rPr>
            <b/>
            <sz val="10"/>
            <rFont val="Tahoma"/>
            <family val="0"/>
          </rPr>
          <t xml:space="preserve">Ouvriers et d'employés en activité - Entreprises collectives
- Données de décembre 1999 
</t>
        </r>
        <r>
          <rPr>
            <sz val="10"/>
            <rFont val="Tahoma"/>
            <family val="2"/>
          </rPr>
          <t>- Unité : %
- Source : China Data Center - Université du Michigan
http://141.211.136.209/cdc/cms/cms_table.htm</t>
        </r>
      </text>
    </comment>
  </commentList>
</comments>
</file>

<file path=xl/comments2.xml><?xml version="1.0" encoding="utf-8"?>
<comments xmlns="http://schemas.openxmlformats.org/spreadsheetml/2006/main">
  <authors>
    <author>dep</author>
  </authors>
  <commentList>
    <comment ref="C1" authorId="0">
      <text>
        <r>
          <rPr>
            <sz val="10"/>
            <rFont val="Tahoma"/>
            <family val="0"/>
          </rPr>
          <t>Données saisies par Philcarto
Une donnée manquante pour Chongqing</t>
        </r>
      </text>
    </comment>
    <comment ref="D1" authorId="0">
      <text>
        <r>
          <rPr>
            <sz val="10"/>
            <rFont val="Tahoma"/>
            <family val="0"/>
          </rPr>
          <t>Données saisies par Philcarto
Une donnée manquante pour Chongqing</t>
        </r>
      </text>
    </comment>
    <comment ref="E1" authorId="0">
      <text>
        <r>
          <rPr>
            <sz val="10"/>
            <rFont val="Tahoma"/>
            <family val="0"/>
          </rPr>
          <t>Données saisies par  Phicarto
Une donnée manquante pour Chongqing</t>
        </r>
      </text>
    </comment>
  </commentList>
</comments>
</file>

<file path=xl/sharedStrings.xml><?xml version="1.0" encoding="utf-8"?>
<sst xmlns="http://schemas.openxmlformats.org/spreadsheetml/2006/main" count="127" uniqueCount="55">
  <si>
    <t>ID</t>
  </si>
  <si>
    <t>NOM</t>
  </si>
  <si>
    <t>Population 1995</t>
  </si>
  <si>
    <t>PIB MM Y 1995</t>
  </si>
  <si>
    <t>Heilongjiang</t>
  </si>
  <si>
    <t>Jilin</t>
  </si>
  <si>
    <t>Liaoning</t>
  </si>
  <si>
    <t>Hebei</t>
  </si>
  <si>
    <t>Shanxi</t>
  </si>
  <si>
    <t>Shandong</t>
  </si>
  <si>
    <t>Jiangsu</t>
  </si>
  <si>
    <t>Anhui</t>
  </si>
  <si>
    <t>Henan</t>
  </si>
  <si>
    <t>Shaanxi</t>
  </si>
  <si>
    <t>Gansu</t>
  </si>
  <si>
    <t>Qinghai</t>
  </si>
  <si>
    <t>Sichuan</t>
  </si>
  <si>
    <t>Hubei</t>
  </si>
  <si>
    <t>Zhejiang</t>
  </si>
  <si>
    <t>Fujian</t>
  </si>
  <si>
    <t>Jiangxi</t>
  </si>
  <si>
    <t>Hunan</t>
  </si>
  <si>
    <t>Guizhou</t>
  </si>
  <si>
    <t>Yunnan</t>
  </si>
  <si>
    <t>Guangdong</t>
  </si>
  <si>
    <t>Hainan</t>
  </si>
  <si>
    <t>Shanghai</t>
  </si>
  <si>
    <t>Tianjin</t>
  </si>
  <si>
    <t>Xinjiang</t>
  </si>
  <si>
    <t>Ningxia</t>
  </si>
  <si>
    <t>Guanxi</t>
  </si>
  <si>
    <t>TOTAL</t>
  </si>
  <si>
    <t>Chongqing</t>
  </si>
  <si>
    <t>Xizang (Tibet)</t>
  </si>
  <si>
    <t>Beijing (Pékin)</t>
  </si>
  <si>
    <t>Nei Mongol (Mongolie intérieure)</t>
  </si>
  <si>
    <t>Industrie : valeur ajoutée (2001)</t>
  </si>
  <si>
    <t>Le secteur de l'Etat dans l'industrie (%, 1999)</t>
  </si>
  <si>
    <t>Emploi, effectifs totaux - 1999</t>
  </si>
  <si>
    <t>Emploi, secteur public d'Etat (1999)</t>
  </si>
  <si>
    <t>Emploi, entreprises collectives (1999)</t>
  </si>
  <si>
    <t>Emploi, hors publics et collectifs (1999)</t>
  </si>
  <si>
    <t>Revenus des gouvernements locaux (2001)</t>
  </si>
  <si>
    <t>Emploi, secteur public d'Etat % (99)</t>
  </si>
  <si>
    <t>PIB hab, Y 1995</t>
  </si>
  <si>
    <t>Emploi, entreprises collectives % (99)</t>
  </si>
  <si>
    <t xml:space="preserve">Emploi, hors publics et collectifs % (99) </t>
  </si>
  <si>
    <t>Population urbaine, %, 2000</t>
  </si>
  <si>
    <t>Population rurale, %, 2000</t>
  </si>
  <si>
    <t>Population totale, 2000</t>
  </si>
  <si>
    <t>Moyenne</t>
  </si>
  <si>
    <t>Médiane</t>
  </si>
  <si>
    <t>Valeur ajoutée industrielle/hab</t>
  </si>
  <si>
    <t>Ecart-type</t>
  </si>
  <si>
    <t>Revenus des gouv. locaux/hab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</si>
</sst>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workbookViewId="0" topLeftCell="B2">
      <selection activeCell="G1" sqref="G1"/>
    </sheetView>
  </sheetViews>
  <sheetFormatPr defaultColWidth="11.421875" defaultRowHeight="12.75"/>
  <cols>
    <col min="1" max="1" width="4.421875" style="2" customWidth="1"/>
    <col min="2" max="2" width="15.7109375" style="0" customWidth="1"/>
    <col min="3" max="4" width="11.421875" style="1" customWidth="1"/>
    <col min="5" max="5" width="11.421875" style="0" customWidth="1"/>
    <col min="6" max="6" width="11.421875" style="4" customWidth="1"/>
    <col min="7" max="7" width="11.421875" style="1" customWidth="1"/>
    <col min="10" max="11" width="11.421875" style="1" customWidth="1"/>
    <col min="12" max="12" width="0" style="4" hidden="1" customWidth="1"/>
    <col min="13" max="13" width="11.421875" style="1" customWidth="1"/>
    <col min="14" max="14" width="11.421875" style="4" customWidth="1"/>
    <col min="15" max="15" width="11.421875" style="1" customWidth="1"/>
    <col min="16" max="16" width="11.421875" style="4" customWidth="1"/>
    <col min="17" max="18" width="11.421875" style="1" customWidth="1"/>
    <col min="19" max="19" width="4.421875" style="2" customWidth="1"/>
  </cols>
  <sheetData>
    <row r="1" spans="1:20" ht="12.75">
      <c r="A1" s="2" t="s">
        <v>0</v>
      </c>
      <c r="B1" t="s">
        <v>1</v>
      </c>
      <c r="C1" s="2" t="s">
        <v>44</v>
      </c>
      <c r="D1" s="2" t="s">
        <v>36</v>
      </c>
      <c r="E1" s="2" t="s">
        <v>49</v>
      </c>
      <c r="F1" s="3" t="s">
        <v>52</v>
      </c>
      <c r="G1" s="2" t="s">
        <v>37</v>
      </c>
      <c r="H1" s="2" t="s">
        <v>47</v>
      </c>
      <c r="I1" s="2" t="s">
        <v>48</v>
      </c>
      <c r="J1" s="2" t="s">
        <v>38</v>
      </c>
      <c r="K1" s="2" t="s">
        <v>39</v>
      </c>
      <c r="L1" s="3" t="s">
        <v>43</v>
      </c>
      <c r="M1" s="2" t="s">
        <v>40</v>
      </c>
      <c r="N1" s="3" t="s">
        <v>45</v>
      </c>
      <c r="O1" s="2" t="s">
        <v>41</v>
      </c>
      <c r="P1" s="5" t="s">
        <v>46</v>
      </c>
      <c r="Q1" s="2" t="s">
        <v>42</v>
      </c>
      <c r="R1" s="2" t="s">
        <v>54</v>
      </c>
      <c r="S1" s="2" t="s">
        <v>0</v>
      </c>
      <c r="T1" t="s">
        <v>1</v>
      </c>
    </row>
    <row r="2" spans="1:20" ht="12.75">
      <c r="A2" s="2">
        <v>1</v>
      </c>
      <c r="B2" t="s">
        <v>4</v>
      </c>
      <c r="C2" s="1">
        <v>5459</v>
      </c>
      <c r="D2" s="1">
        <v>1253.5</v>
      </c>
      <c r="E2" s="1">
        <v>3689</v>
      </c>
      <c r="F2" s="4">
        <f>D2*10000/E2</f>
        <v>3397.939821089726</v>
      </c>
      <c r="G2" s="1">
        <v>83</v>
      </c>
      <c r="H2" s="1">
        <v>51.54</v>
      </c>
      <c r="I2" s="1">
        <v>48.46</v>
      </c>
      <c r="J2" s="1">
        <v>574.7</v>
      </c>
      <c r="K2" s="1">
        <v>435.4</v>
      </c>
      <c r="L2" s="4">
        <f>K2*100/J2</f>
        <v>75.76126674786845</v>
      </c>
      <c r="M2" s="1">
        <v>87.6</v>
      </c>
      <c r="N2" s="4">
        <f>M2*100/J2</f>
        <v>15.242735340177482</v>
      </c>
      <c r="O2" s="1">
        <v>51.7</v>
      </c>
      <c r="P2" s="4">
        <f>O2*100/J2</f>
        <v>8.995997911954062</v>
      </c>
      <c r="Q2" s="1">
        <v>18.16</v>
      </c>
      <c r="R2" s="4">
        <f>Q2*10000/E2</f>
        <v>49.22743290864733</v>
      </c>
      <c r="S2" s="2">
        <v>1</v>
      </c>
      <c r="T2" t="s">
        <v>4</v>
      </c>
    </row>
    <row r="3" spans="1:20" ht="12.75">
      <c r="A3" s="2">
        <v>2</v>
      </c>
      <c r="B3" t="s">
        <v>5</v>
      </c>
      <c r="C3" s="1">
        <v>4635</v>
      </c>
      <c r="D3" s="1">
        <v>557.3</v>
      </c>
      <c r="E3" s="1">
        <v>2728</v>
      </c>
      <c r="F3" s="4">
        <f aca="true" t="shared" si="0" ref="F3:F33">D3*10000/E3</f>
        <v>2042.8885630498535</v>
      </c>
      <c r="G3" s="1">
        <v>84</v>
      </c>
      <c r="H3" s="1">
        <v>49.68</v>
      </c>
      <c r="I3" s="1">
        <v>50.32</v>
      </c>
      <c r="J3" s="1">
        <v>352.6</v>
      </c>
      <c r="K3" s="1">
        <v>265.8</v>
      </c>
      <c r="L3" s="4">
        <f aca="true" t="shared" si="1" ref="L3:L33">K3*100/J3</f>
        <v>75.38287010777084</v>
      </c>
      <c r="M3" s="1">
        <v>48.4</v>
      </c>
      <c r="N3" s="4">
        <f aca="true" t="shared" si="2" ref="N3:N33">M3*100/J3</f>
        <v>13.726602382302891</v>
      </c>
      <c r="O3" s="1">
        <v>38.5</v>
      </c>
      <c r="P3" s="4">
        <f aca="true" t="shared" si="3" ref="P3:P33">O3*100/J3</f>
        <v>10.918888258650028</v>
      </c>
      <c r="Q3" s="1">
        <v>11.36</v>
      </c>
      <c r="R3" s="4">
        <f aca="true" t="shared" si="4" ref="R3:R33">Q3*10000/E3</f>
        <v>41.64222873900293</v>
      </c>
      <c r="S3" s="2">
        <v>2</v>
      </c>
      <c r="T3" t="s">
        <v>5</v>
      </c>
    </row>
    <row r="4" spans="1:20" ht="12.75">
      <c r="A4" s="2">
        <v>3</v>
      </c>
      <c r="B4" t="s">
        <v>6</v>
      </c>
      <c r="C4" s="1">
        <v>7424</v>
      </c>
      <c r="D4" s="1">
        <v>1236.7</v>
      </c>
      <c r="E4" s="1">
        <v>4238</v>
      </c>
      <c r="F4" s="4">
        <f t="shared" si="0"/>
        <v>2918.1217555450685</v>
      </c>
      <c r="G4" s="1">
        <v>66</v>
      </c>
      <c r="H4" s="1">
        <v>54.24</v>
      </c>
      <c r="I4" s="1">
        <v>45.76</v>
      </c>
      <c r="J4" s="1">
        <v>631</v>
      </c>
      <c r="K4" s="1">
        <v>437.2</v>
      </c>
      <c r="L4" s="4">
        <f t="shared" si="1"/>
        <v>69.28684627575278</v>
      </c>
      <c r="M4" s="1">
        <v>111.3</v>
      </c>
      <c r="N4" s="4">
        <f t="shared" si="2"/>
        <v>17.638668779714738</v>
      </c>
      <c r="O4" s="1">
        <v>82.5</v>
      </c>
      <c r="P4" s="4">
        <f t="shared" si="3"/>
        <v>13.074484944532488</v>
      </c>
      <c r="Q4" s="1">
        <v>38.09</v>
      </c>
      <c r="R4" s="4">
        <f t="shared" si="4"/>
        <v>89.87730061349694</v>
      </c>
      <c r="S4" s="2">
        <v>3</v>
      </c>
      <c r="T4" t="s">
        <v>6</v>
      </c>
    </row>
    <row r="5" spans="1:20" ht="12.75">
      <c r="A5" s="2">
        <v>4</v>
      </c>
      <c r="B5" t="s">
        <v>7</v>
      </c>
      <c r="C5" s="1">
        <v>4419</v>
      </c>
      <c r="D5" s="1">
        <v>1215.9</v>
      </c>
      <c r="E5" s="1">
        <v>6744</v>
      </c>
      <c r="F5" s="4">
        <f t="shared" si="0"/>
        <v>1802.9359430604982</v>
      </c>
      <c r="G5" s="1">
        <v>55</v>
      </c>
      <c r="H5" s="1">
        <v>26.08</v>
      </c>
      <c r="I5" s="1">
        <v>73.92</v>
      </c>
      <c r="J5" s="1">
        <v>563.8</v>
      </c>
      <c r="K5" s="1">
        <v>438.6</v>
      </c>
      <c r="L5" s="4">
        <f t="shared" si="1"/>
        <v>77.79354380986166</v>
      </c>
      <c r="M5" s="1">
        <v>66.7</v>
      </c>
      <c r="N5" s="4">
        <f t="shared" si="2"/>
        <v>11.830436324937923</v>
      </c>
      <c r="O5" s="1">
        <v>58.5</v>
      </c>
      <c r="P5" s="4">
        <f t="shared" si="3"/>
        <v>10.376019865200426</v>
      </c>
      <c r="Q5" s="1">
        <v>23.86</v>
      </c>
      <c r="R5" s="4">
        <f t="shared" si="4"/>
        <v>35.37959667852906</v>
      </c>
      <c r="S5" s="2">
        <v>4</v>
      </c>
      <c r="T5" t="s">
        <v>7</v>
      </c>
    </row>
    <row r="6" spans="1:20" ht="12.75">
      <c r="A6" s="2">
        <v>5</v>
      </c>
      <c r="B6" t="s">
        <v>8</v>
      </c>
      <c r="C6" s="1">
        <v>2934</v>
      </c>
      <c r="D6" s="1">
        <v>490.2</v>
      </c>
      <c r="E6" s="1">
        <v>3605</v>
      </c>
      <c r="F6" s="4">
        <f t="shared" si="0"/>
        <v>1359.7780859916782</v>
      </c>
      <c r="G6" s="1">
        <v>67</v>
      </c>
      <c r="H6" s="1">
        <v>32.26</v>
      </c>
      <c r="I6" s="1">
        <v>67.74</v>
      </c>
      <c r="J6" s="1">
        <v>379.4</v>
      </c>
      <c r="K6" s="1">
        <v>283.7</v>
      </c>
      <c r="L6" s="4">
        <f t="shared" si="1"/>
        <v>74.77596204533474</v>
      </c>
      <c r="M6" s="1">
        <v>50.8</v>
      </c>
      <c r="N6" s="4">
        <f t="shared" si="2"/>
        <v>13.389562467053242</v>
      </c>
      <c r="O6" s="1">
        <v>44.9</v>
      </c>
      <c r="P6" s="4">
        <f t="shared" si="3"/>
        <v>11.83447548761202</v>
      </c>
      <c r="Q6" s="1">
        <v>11.83</v>
      </c>
      <c r="R6" s="4">
        <f t="shared" si="4"/>
        <v>32.81553398058252</v>
      </c>
      <c r="S6" s="2">
        <v>5</v>
      </c>
      <c r="T6" t="s">
        <v>8</v>
      </c>
    </row>
    <row r="7" spans="1:20" ht="12.75">
      <c r="A7" s="2">
        <v>6</v>
      </c>
      <c r="B7" t="s">
        <v>9</v>
      </c>
      <c r="C7" s="1">
        <v>5749</v>
      </c>
      <c r="D7" s="1">
        <v>2908.4</v>
      </c>
      <c r="E7" s="1">
        <v>9079</v>
      </c>
      <c r="F7" s="4">
        <f t="shared" si="0"/>
        <v>3203.4365018173808</v>
      </c>
      <c r="G7" s="1">
        <v>40</v>
      </c>
      <c r="H7" s="1">
        <v>38</v>
      </c>
      <c r="I7" s="1">
        <v>62</v>
      </c>
      <c r="J7" s="1">
        <v>809.1</v>
      </c>
      <c r="K7" s="1">
        <v>566.7</v>
      </c>
      <c r="L7" s="4">
        <f t="shared" si="1"/>
        <v>70.04078605858362</v>
      </c>
      <c r="M7" s="1">
        <v>119.1</v>
      </c>
      <c r="N7" s="4">
        <f t="shared" si="2"/>
        <v>14.720059325176122</v>
      </c>
      <c r="O7" s="1">
        <v>123.3</v>
      </c>
      <c r="P7" s="4">
        <f t="shared" si="3"/>
        <v>15.239154616240267</v>
      </c>
      <c r="Q7" s="1">
        <v>48.58</v>
      </c>
      <c r="R7" s="4">
        <f t="shared" si="4"/>
        <v>53.508095605242865</v>
      </c>
      <c r="S7" s="2">
        <v>6</v>
      </c>
      <c r="T7" t="s">
        <v>9</v>
      </c>
    </row>
    <row r="8" spans="1:20" ht="12.75">
      <c r="A8" s="2">
        <v>7</v>
      </c>
      <c r="B8" t="s">
        <v>10</v>
      </c>
      <c r="C8" s="1">
        <v>7284</v>
      </c>
      <c r="D8" s="1">
        <v>2920.7</v>
      </c>
      <c r="E8" s="1">
        <v>7438</v>
      </c>
      <c r="F8" s="4">
        <f t="shared" si="0"/>
        <v>3926.7276149502554</v>
      </c>
      <c r="G8" s="1">
        <v>31</v>
      </c>
      <c r="H8" s="1">
        <v>41.49</v>
      </c>
      <c r="I8" s="1">
        <v>58.51</v>
      </c>
      <c r="J8" s="1">
        <v>717.1</v>
      </c>
      <c r="K8" s="1">
        <v>445.3</v>
      </c>
      <c r="L8" s="4">
        <f t="shared" si="1"/>
        <v>62.0973364942128</v>
      </c>
      <c r="M8" s="1">
        <v>139</v>
      </c>
      <c r="N8" s="4">
        <f t="shared" si="2"/>
        <v>19.38362850369544</v>
      </c>
      <c r="O8" s="1">
        <v>132.8</v>
      </c>
      <c r="P8" s="4">
        <f t="shared" si="3"/>
        <v>18.519035002091762</v>
      </c>
      <c r="Q8" s="1">
        <v>64.88</v>
      </c>
      <c r="R8" s="4">
        <f t="shared" si="4"/>
        <v>87.22774939499865</v>
      </c>
      <c r="S8" s="2">
        <v>7</v>
      </c>
      <c r="T8" t="s">
        <v>10</v>
      </c>
    </row>
    <row r="9" spans="1:20" ht="12.75">
      <c r="A9" s="2">
        <v>8</v>
      </c>
      <c r="B9" t="s">
        <v>11</v>
      </c>
      <c r="C9" s="1">
        <v>3411</v>
      </c>
      <c r="D9" s="1">
        <v>550.1</v>
      </c>
      <c r="E9" s="1">
        <v>5986</v>
      </c>
      <c r="F9" s="4">
        <f t="shared" si="0"/>
        <v>918.9776144336786</v>
      </c>
      <c r="G9" s="1">
        <v>64</v>
      </c>
      <c r="H9" s="1">
        <v>27.81</v>
      </c>
      <c r="I9" s="1">
        <v>72.19</v>
      </c>
      <c r="J9" s="1">
        <v>408.9</v>
      </c>
      <c r="K9" s="1">
        <v>278.8</v>
      </c>
      <c r="L9" s="4">
        <f t="shared" si="1"/>
        <v>68.1829298116899</v>
      </c>
      <c r="M9" s="1">
        <v>71.9</v>
      </c>
      <c r="N9" s="4">
        <f t="shared" si="2"/>
        <v>17.58376131083395</v>
      </c>
      <c r="O9" s="1">
        <v>58.1</v>
      </c>
      <c r="P9" s="4">
        <f t="shared" si="3"/>
        <v>14.208853020298362</v>
      </c>
      <c r="Q9" s="1">
        <v>13.93</v>
      </c>
      <c r="R9" s="4">
        <f t="shared" si="4"/>
        <v>23.27096558636819</v>
      </c>
      <c r="S9" s="2">
        <v>8</v>
      </c>
      <c r="T9" t="s">
        <v>11</v>
      </c>
    </row>
    <row r="10" spans="1:20" ht="12.75">
      <c r="A10" s="2">
        <v>9</v>
      </c>
      <c r="B10" t="s">
        <v>12</v>
      </c>
      <c r="C10" s="1">
        <v>3298</v>
      </c>
      <c r="D10" s="1">
        <v>1270</v>
      </c>
      <c r="E10" s="1">
        <v>9256</v>
      </c>
      <c r="F10" s="4">
        <f t="shared" si="0"/>
        <v>1372.0829732065688</v>
      </c>
      <c r="G10" s="1">
        <v>51</v>
      </c>
      <c r="H10" s="1">
        <v>23.2</v>
      </c>
      <c r="I10" s="1">
        <v>73.8</v>
      </c>
      <c r="J10" s="1">
        <v>723.2</v>
      </c>
      <c r="K10" s="1">
        <v>467.2</v>
      </c>
      <c r="L10" s="4">
        <f t="shared" si="1"/>
        <v>64.60176991150442</v>
      </c>
      <c r="M10" s="1">
        <v>136.6</v>
      </c>
      <c r="N10" s="4">
        <f t="shared" si="2"/>
        <v>18.888274336283185</v>
      </c>
      <c r="O10" s="1">
        <v>119.4</v>
      </c>
      <c r="P10" s="4">
        <f t="shared" si="3"/>
        <v>16.509955752212388</v>
      </c>
      <c r="Q10" s="1">
        <v>22.16</v>
      </c>
      <c r="R10" s="4">
        <f t="shared" si="4"/>
        <v>23.94122731201383</v>
      </c>
      <c r="S10" s="2">
        <v>9</v>
      </c>
      <c r="T10" t="s">
        <v>12</v>
      </c>
    </row>
    <row r="11" spans="1:20" ht="12.75">
      <c r="A11" s="2">
        <v>10</v>
      </c>
      <c r="B11" t="s">
        <v>13</v>
      </c>
      <c r="C11" s="1">
        <v>3344</v>
      </c>
      <c r="D11" s="1">
        <v>455</v>
      </c>
      <c r="E11" s="1">
        <v>3297</v>
      </c>
      <c r="F11" s="4">
        <f t="shared" si="0"/>
        <v>1380.0424628450105</v>
      </c>
      <c r="G11" s="1">
        <v>77</v>
      </c>
      <c r="H11" s="1">
        <v>34.91</v>
      </c>
      <c r="I11" s="1">
        <v>65.09</v>
      </c>
      <c r="J11" s="1">
        <v>335.4</v>
      </c>
      <c r="K11" s="1">
        <v>271.2</v>
      </c>
      <c r="L11" s="4">
        <f t="shared" si="1"/>
        <v>80.85867620751343</v>
      </c>
      <c r="M11" s="1">
        <v>31.9</v>
      </c>
      <c r="N11" s="4">
        <f t="shared" si="2"/>
        <v>9.51103160405486</v>
      </c>
      <c r="O11" s="1">
        <v>32.4</v>
      </c>
      <c r="P11" s="4">
        <f t="shared" si="3"/>
        <v>9.66010733452594</v>
      </c>
      <c r="Q11" s="1">
        <v>9.72</v>
      </c>
      <c r="R11" s="4">
        <f t="shared" si="4"/>
        <v>29.481346678798907</v>
      </c>
      <c r="S11" s="2">
        <v>10</v>
      </c>
      <c r="T11" t="s">
        <v>13</v>
      </c>
    </row>
    <row r="12" spans="1:20" ht="12.75">
      <c r="A12" s="2">
        <v>11</v>
      </c>
      <c r="B12" t="s">
        <v>14</v>
      </c>
      <c r="C12" s="1">
        <v>2262</v>
      </c>
      <c r="D12" s="1">
        <v>296.5</v>
      </c>
      <c r="E12" s="1">
        <v>2562</v>
      </c>
      <c r="F12" s="4">
        <f t="shared" si="0"/>
        <v>1157.2989851678376</v>
      </c>
      <c r="G12" s="1">
        <v>78</v>
      </c>
      <c r="H12" s="1">
        <v>24.01</v>
      </c>
      <c r="I12" s="1">
        <v>75.99</v>
      </c>
      <c r="J12" s="1">
        <v>205.4</v>
      </c>
      <c r="K12" s="1">
        <v>165.9</v>
      </c>
      <c r="L12" s="4">
        <f t="shared" si="1"/>
        <v>80.76923076923077</v>
      </c>
      <c r="M12" s="1">
        <v>26.3</v>
      </c>
      <c r="N12" s="4">
        <f t="shared" si="2"/>
        <v>12.804284323271665</v>
      </c>
      <c r="O12" s="1">
        <v>13.2</v>
      </c>
      <c r="P12" s="4">
        <f t="shared" si="3"/>
        <v>6.426484907497565</v>
      </c>
      <c r="Q12" s="1">
        <v>5.45</v>
      </c>
      <c r="R12" s="4">
        <f t="shared" si="4"/>
        <v>21.272443403590945</v>
      </c>
      <c r="S12" s="2">
        <v>11</v>
      </c>
      <c r="T12" t="s">
        <v>14</v>
      </c>
    </row>
    <row r="13" spans="1:20" ht="12.75">
      <c r="A13" s="2">
        <v>12</v>
      </c>
      <c r="B13" t="s">
        <v>15</v>
      </c>
      <c r="C13" s="1">
        <v>3438</v>
      </c>
      <c r="D13" s="1">
        <v>71.6</v>
      </c>
      <c r="E13" s="1">
        <v>517</v>
      </c>
      <c r="F13" s="4">
        <f t="shared" si="0"/>
        <v>1384.9129593810444</v>
      </c>
      <c r="G13" s="1">
        <v>87</v>
      </c>
      <c r="H13" s="1">
        <v>34.76</v>
      </c>
      <c r="I13" s="1">
        <v>65.24</v>
      </c>
      <c r="J13" s="1">
        <v>52.4</v>
      </c>
      <c r="K13" s="1">
        <v>45.8</v>
      </c>
      <c r="L13" s="4">
        <f t="shared" si="1"/>
        <v>87.40458015267176</v>
      </c>
      <c r="M13" s="1">
        <v>5.4</v>
      </c>
      <c r="N13" s="4">
        <f t="shared" si="2"/>
        <v>10.305343511450381</v>
      </c>
      <c r="O13" s="1">
        <v>1.2</v>
      </c>
      <c r="P13" s="4">
        <f t="shared" si="3"/>
        <v>2.290076335877863</v>
      </c>
      <c r="Q13" s="1">
        <v>1.46</v>
      </c>
      <c r="R13" s="4">
        <f t="shared" si="4"/>
        <v>28.239845261121857</v>
      </c>
      <c r="S13" s="2">
        <v>12</v>
      </c>
      <c r="T13" t="s">
        <v>15</v>
      </c>
    </row>
    <row r="14" spans="1:20" ht="12.75">
      <c r="A14" s="2">
        <v>13</v>
      </c>
      <c r="B14" t="s">
        <v>16</v>
      </c>
      <c r="C14" s="1">
        <v>3153</v>
      </c>
      <c r="D14" s="1">
        <v>776.1</v>
      </c>
      <c r="E14" s="1">
        <v>8329</v>
      </c>
      <c r="F14" s="4">
        <f t="shared" si="0"/>
        <v>931.8045383599472</v>
      </c>
      <c r="G14" s="1">
        <v>66</v>
      </c>
      <c r="H14" s="1">
        <v>26.69</v>
      </c>
      <c r="I14" s="1">
        <v>73.31</v>
      </c>
      <c r="J14" s="1">
        <v>547.2</v>
      </c>
      <c r="K14" s="1">
        <v>394.3</v>
      </c>
      <c r="L14" s="4">
        <f t="shared" si="1"/>
        <v>72.0577485380117</v>
      </c>
      <c r="M14" s="1">
        <v>80.7</v>
      </c>
      <c r="N14" s="4">
        <f t="shared" si="2"/>
        <v>14.747807017543858</v>
      </c>
      <c r="O14" s="1">
        <v>72.2</v>
      </c>
      <c r="P14" s="4">
        <f t="shared" si="3"/>
        <v>13.194444444444443</v>
      </c>
      <c r="Q14" s="1">
        <v>20.67</v>
      </c>
      <c r="R14" s="4">
        <f t="shared" si="4"/>
        <v>24.81690479049106</v>
      </c>
      <c r="S14" s="2">
        <v>13</v>
      </c>
      <c r="T14" t="s">
        <v>16</v>
      </c>
    </row>
    <row r="15" spans="1:20" ht="12.75">
      <c r="A15" s="2">
        <v>14</v>
      </c>
      <c r="B15" t="s">
        <v>17</v>
      </c>
      <c r="C15" s="1">
        <v>4137</v>
      </c>
      <c r="D15" s="1">
        <v>1096.8</v>
      </c>
      <c r="E15" s="1">
        <v>6028</v>
      </c>
      <c r="F15" s="4">
        <f t="shared" si="0"/>
        <v>1819.5089581950897</v>
      </c>
      <c r="G15" s="1">
        <v>60</v>
      </c>
      <c r="H15" s="1">
        <v>40.22</v>
      </c>
      <c r="I15" s="1">
        <v>59.78</v>
      </c>
      <c r="J15" s="1">
        <v>568</v>
      </c>
      <c r="K15" s="1">
        <v>433</v>
      </c>
      <c r="L15" s="4">
        <f t="shared" si="1"/>
        <v>76.23239436619718</v>
      </c>
      <c r="M15" s="1">
        <v>75.5</v>
      </c>
      <c r="N15" s="4">
        <f t="shared" si="2"/>
        <v>13.29225352112676</v>
      </c>
      <c r="O15" s="1">
        <v>59.5</v>
      </c>
      <c r="P15" s="4">
        <f t="shared" si="3"/>
        <v>10.475352112676056</v>
      </c>
      <c r="Q15" s="1">
        <v>15.64</v>
      </c>
      <c r="R15" s="4">
        <f t="shared" si="4"/>
        <v>25.945587259455873</v>
      </c>
      <c r="S15" s="2">
        <v>14</v>
      </c>
      <c r="T15" t="s">
        <v>17</v>
      </c>
    </row>
    <row r="16" spans="1:20" ht="12.75">
      <c r="A16" s="2">
        <v>15</v>
      </c>
      <c r="B16" t="s">
        <v>18</v>
      </c>
      <c r="C16" s="1">
        <v>7859</v>
      </c>
      <c r="D16" s="1">
        <v>1781.2</v>
      </c>
      <c r="E16" s="1">
        <v>4677</v>
      </c>
      <c r="F16" s="4">
        <f t="shared" si="0"/>
        <v>3808.424203549284</v>
      </c>
      <c r="G16" s="1">
        <v>21</v>
      </c>
      <c r="H16" s="1">
        <v>48.67</v>
      </c>
      <c r="I16" s="1">
        <v>51.33</v>
      </c>
      <c r="J16" s="1">
        <v>396.8</v>
      </c>
      <c r="K16" s="1">
        <v>218.3</v>
      </c>
      <c r="L16" s="4">
        <f t="shared" si="1"/>
        <v>55.015120967741936</v>
      </c>
      <c r="M16" s="1">
        <v>71</v>
      </c>
      <c r="N16" s="4">
        <f t="shared" si="2"/>
        <v>17.893145161290324</v>
      </c>
      <c r="O16" s="1">
        <v>107.5</v>
      </c>
      <c r="P16" s="4">
        <f t="shared" si="3"/>
        <v>27.09173387096774</v>
      </c>
      <c r="Q16" s="1">
        <v>74.2</v>
      </c>
      <c r="R16" s="4">
        <f t="shared" si="4"/>
        <v>158.6487064357494</v>
      </c>
      <c r="S16" s="2">
        <v>15</v>
      </c>
      <c r="T16" t="s">
        <v>18</v>
      </c>
    </row>
    <row r="17" spans="1:20" ht="12.75">
      <c r="A17" s="2">
        <v>16</v>
      </c>
      <c r="B17" t="s">
        <v>19</v>
      </c>
      <c r="C17" s="1">
        <v>6790</v>
      </c>
      <c r="D17" s="1">
        <v>813.6</v>
      </c>
      <c r="E17" s="1">
        <v>3471</v>
      </c>
      <c r="F17" s="4">
        <f t="shared" si="0"/>
        <v>2343.993085566119</v>
      </c>
      <c r="G17" s="1">
        <v>33</v>
      </c>
      <c r="H17" s="1">
        <v>41.57</v>
      </c>
      <c r="I17" s="1">
        <v>58.43</v>
      </c>
      <c r="J17" s="1">
        <v>320.4</v>
      </c>
      <c r="K17" s="1">
        <v>175</v>
      </c>
      <c r="L17" s="4">
        <f t="shared" si="1"/>
        <v>54.61922596754058</v>
      </c>
      <c r="M17" s="1">
        <v>35.7</v>
      </c>
      <c r="N17" s="4">
        <f t="shared" si="2"/>
        <v>11.14232209737828</v>
      </c>
      <c r="O17" s="1">
        <v>109.6</v>
      </c>
      <c r="P17" s="4">
        <f t="shared" si="3"/>
        <v>34.20724094881398</v>
      </c>
      <c r="Q17" s="1">
        <v>29.22</v>
      </c>
      <c r="R17" s="4">
        <f t="shared" si="4"/>
        <v>84.18323249783924</v>
      </c>
      <c r="S17" s="2">
        <v>16</v>
      </c>
      <c r="T17" t="s">
        <v>19</v>
      </c>
    </row>
    <row r="18" spans="1:20" ht="12.75">
      <c r="A18" s="2">
        <v>17</v>
      </c>
      <c r="B18" t="s">
        <v>20</v>
      </c>
      <c r="C18" s="1">
        <v>3325</v>
      </c>
      <c r="D18" s="1">
        <v>286</v>
      </c>
      <c r="E18" s="1">
        <v>4140</v>
      </c>
      <c r="F18" s="4">
        <f t="shared" si="0"/>
        <v>690.8212560386473</v>
      </c>
      <c r="G18" s="1">
        <v>81</v>
      </c>
      <c r="H18" s="1">
        <v>27.67</v>
      </c>
      <c r="I18" s="1">
        <v>72.33</v>
      </c>
      <c r="J18" s="1">
        <v>305.9</v>
      </c>
      <c r="K18" s="1">
        <v>242.8</v>
      </c>
      <c r="L18" s="4">
        <f t="shared" si="1"/>
        <v>79.37234390323636</v>
      </c>
      <c r="M18" s="1">
        <v>36.3</v>
      </c>
      <c r="N18" s="4">
        <f t="shared" si="2"/>
        <v>11.866623079437725</v>
      </c>
      <c r="O18" s="1">
        <v>26.8</v>
      </c>
      <c r="P18" s="4">
        <f t="shared" si="3"/>
        <v>8.761033017325925</v>
      </c>
      <c r="Q18" s="1">
        <v>10.9</v>
      </c>
      <c r="R18" s="4">
        <f t="shared" si="4"/>
        <v>26.32850241545894</v>
      </c>
      <c r="S18" s="2">
        <v>17</v>
      </c>
      <c r="T18" t="s">
        <v>20</v>
      </c>
    </row>
    <row r="19" spans="1:20" ht="12.75">
      <c r="A19" s="2">
        <v>18</v>
      </c>
      <c r="B19" t="s">
        <v>21</v>
      </c>
      <c r="C19" s="1">
        <v>3437</v>
      </c>
      <c r="D19" s="1">
        <v>617.9</v>
      </c>
      <c r="E19" s="1">
        <v>6440</v>
      </c>
      <c r="F19" s="4">
        <f t="shared" si="0"/>
        <v>959.472049689441</v>
      </c>
      <c r="G19" s="1">
        <v>66</v>
      </c>
      <c r="H19" s="1">
        <v>29.75</v>
      </c>
      <c r="I19" s="1">
        <v>70.25</v>
      </c>
      <c r="J19" s="1">
        <v>459.4</v>
      </c>
      <c r="K19" s="1">
        <v>374</v>
      </c>
      <c r="L19" s="4">
        <f t="shared" si="1"/>
        <v>81.41053548106225</v>
      </c>
      <c r="M19" s="1">
        <v>59.3</v>
      </c>
      <c r="N19" s="4">
        <f t="shared" si="2"/>
        <v>12.908141053548107</v>
      </c>
      <c r="O19" s="1">
        <v>26</v>
      </c>
      <c r="P19" s="4">
        <f t="shared" si="3"/>
        <v>5.65955594253374</v>
      </c>
      <c r="Q19" s="1">
        <v>13.12</v>
      </c>
      <c r="R19" s="4">
        <f t="shared" si="4"/>
        <v>20.372670807453417</v>
      </c>
      <c r="S19" s="2">
        <v>18</v>
      </c>
      <c r="T19" t="s">
        <v>21</v>
      </c>
    </row>
    <row r="20" spans="1:20" ht="12.75">
      <c r="A20" s="2">
        <v>19</v>
      </c>
      <c r="B20" t="s">
        <v>22</v>
      </c>
      <c r="C20" s="1">
        <v>1821</v>
      </c>
      <c r="D20" s="1">
        <v>235.9</v>
      </c>
      <c r="E20" s="1">
        <v>3525</v>
      </c>
      <c r="F20" s="4">
        <f t="shared" si="0"/>
        <v>669.2198581560284</v>
      </c>
      <c r="G20" s="1">
        <v>81</v>
      </c>
      <c r="H20" s="1">
        <v>23.87</v>
      </c>
      <c r="I20" s="1">
        <v>76.13</v>
      </c>
      <c r="J20" s="1">
        <v>197.8</v>
      </c>
      <c r="K20" s="1">
        <v>156.9</v>
      </c>
      <c r="L20" s="4">
        <f t="shared" si="1"/>
        <v>79.32254802831142</v>
      </c>
      <c r="M20" s="1">
        <v>21</v>
      </c>
      <c r="N20" s="4">
        <f t="shared" si="2"/>
        <v>10.616784630940343</v>
      </c>
      <c r="O20" s="1">
        <v>19.9</v>
      </c>
      <c r="P20" s="4">
        <f t="shared" si="3"/>
        <v>10.060667340748228</v>
      </c>
      <c r="Q20" s="1">
        <v>9.96</v>
      </c>
      <c r="R20" s="4">
        <f t="shared" si="4"/>
        <v>28.255319148936174</v>
      </c>
      <c r="S20" s="2">
        <v>19</v>
      </c>
      <c r="T20" t="s">
        <v>22</v>
      </c>
    </row>
    <row r="21" spans="1:20" ht="12.75">
      <c r="A21" s="2">
        <v>20</v>
      </c>
      <c r="B21" t="s">
        <v>23</v>
      </c>
      <c r="C21" s="1">
        <v>3008</v>
      </c>
      <c r="D21" s="1">
        <v>553.3</v>
      </c>
      <c r="E21" s="1">
        <v>4288</v>
      </c>
      <c r="F21" s="4">
        <f t="shared" si="0"/>
        <v>1290.3451492537313</v>
      </c>
      <c r="G21" s="1">
        <v>81</v>
      </c>
      <c r="H21" s="1">
        <v>18.93</v>
      </c>
      <c r="I21" s="1">
        <v>81.07</v>
      </c>
      <c r="J21" s="1">
        <v>284.5</v>
      </c>
      <c r="K21" s="1">
        <v>231.3</v>
      </c>
      <c r="L21" s="4">
        <f t="shared" si="1"/>
        <v>81.30052724077329</v>
      </c>
      <c r="M21" s="1">
        <v>26.7</v>
      </c>
      <c r="N21" s="4">
        <f t="shared" si="2"/>
        <v>9.38488576449912</v>
      </c>
      <c r="O21" s="1">
        <v>26.4</v>
      </c>
      <c r="P21" s="4">
        <f t="shared" si="3"/>
        <v>9.279437609841828</v>
      </c>
      <c r="Q21" s="1">
        <v>16.23</v>
      </c>
      <c r="R21" s="4">
        <f t="shared" si="4"/>
        <v>37.84981343283582</v>
      </c>
      <c r="S21" s="2">
        <v>20</v>
      </c>
      <c r="T21" t="s">
        <v>23</v>
      </c>
    </row>
    <row r="22" spans="1:20" ht="12.75">
      <c r="A22" s="2">
        <v>21</v>
      </c>
      <c r="B22" t="s">
        <v>24</v>
      </c>
      <c r="C22" s="1">
        <v>7918</v>
      </c>
      <c r="D22" s="1">
        <v>3553.8</v>
      </c>
      <c r="E22" s="1">
        <v>8642</v>
      </c>
      <c r="F22" s="4">
        <f t="shared" si="0"/>
        <v>4112.242536449896</v>
      </c>
      <c r="G22" s="1">
        <v>28</v>
      </c>
      <c r="H22" s="1">
        <v>55</v>
      </c>
      <c r="I22" s="1">
        <v>45</v>
      </c>
      <c r="J22" s="1">
        <v>780.9</v>
      </c>
      <c r="K22" s="1">
        <v>441</v>
      </c>
      <c r="L22" s="4">
        <f t="shared" si="1"/>
        <v>56.473300038417214</v>
      </c>
      <c r="M22" s="1">
        <v>121</v>
      </c>
      <c r="N22" s="4">
        <f t="shared" si="2"/>
        <v>15.494941733896786</v>
      </c>
      <c r="O22" s="1">
        <v>219</v>
      </c>
      <c r="P22" s="4">
        <f t="shared" si="3"/>
        <v>28.044563964656167</v>
      </c>
      <c r="Q22" s="1">
        <v>112.63</v>
      </c>
      <c r="R22" s="4">
        <f t="shared" si="4"/>
        <v>130.32862763249247</v>
      </c>
      <c r="S22" s="2">
        <v>21</v>
      </c>
      <c r="T22" t="s">
        <v>24</v>
      </c>
    </row>
    <row r="23" spans="1:20" ht="12.75">
      <c r="A23" s="2">
        <v>22</v>
      </c>
      <c r="B23" t="s">
        <v>25</v>
      </c>
      <c r="C23" s="1">
        <v>5292</v>
      </c>
      <c r="D23" s="1">
        <v>55.1</v>
      </c>
      <c r="E23" s="1">
        <v>787</v>
      </c>
      <c r="F23" s="4">
        <f t="shared" si="0"/>
        <v>700.1270648030495</v>
      </c>
      <c r="G23" s="1">
        <v>72</v>
      </c>
      <c r="H23" s="1">
        <v>40.11</v>
      </c>
      <c r="I23" s="1">
        <v>59.89</v>
      </c>
      <c r="J23" s="1">
        <v>80.4</v>
      </c>
      <c r="K23" s="1">
        <v>67.8</v>
      </c>
      <c r="L23" s="4">
        <f t="shared" si="1"/>
        <v>84.32835820895522</v>
      </c>
      <c r="M23" s="1">
        <v>4.5</v>
      </c>
      <c r="N23" s="4">
        <f t="shared" si="2"/>
        <v>5.597014925373134</v>
      </c>
      <c r="O23" s="1">
        <v>8</v>
      </c>
      <c r="P23" s="4">
        <f t="shared" si="3"/>
        <v>9.950248756218905</v>
      </c>
      <c r="Q23" s="1">
        <v>3.85</v>
      </c>
      <c r="R23" s="4">
        <f t="shared" si="4"/>
        <v>48.91994917407878</v>
      </c>
      <c r="S23" s="2">
        <v>22</v>
      </c>
      <c r="T23" t="s">
        <v>25</v>
      </c>
    </row>
    <row r="24" spans="1:20" ht="12.75">
      <c r="A24" s="2">
        <v>23</v>
      </c>
      <c r="B24" t="s">
        <v>34</v>
      </c>
      <c r="C24" s="1">
        <v>11080</v>
      </c>
      <c r="D24" s="1">
        <v>817.2</v>
      </c>
      <c r="E24" s="1">
        <v>1382</v>
      </c>
      <c r="F24" s="4">
        <f t="shared" si="0"/>
        <v>5913.169319826338</v>
      </c>
      <c r="G24" s="1">
        <v>73</v>
      </c>
      <c r="H24" s="1">
        <v>77.54</v>
      </c>
      <c r="I24" s="1">
        <v>22.46</v>
      </c>
      <c r="J24" s="1">
        <v>403</v>
      </c>
      <c r="K24" s="1">
        <v>276.7</v>
      </c>
      <c r="L24" s="4">
        <f t="shared" si="1"/>
        <v>68.66004962779157</v>
      </c>
      <c r="M24" s="1">
        <v>44.4</v>
      </c>
      <c r="N24" s="4">
        <f t="shared" si="2"/>
        <v>11.017369727047146</v>
      </c>
      <c r="O24" s="1">
        <v>81.8</v>
      </c>
      <c r="P24" s="4">
        <f t="shared" si="3"/>
        <v>20.29776674937965</v>
      </c>
      <c r="Q24" s="1">
        <v>69.06</v>
      </c>
      <c r="R24" s="4">
        <f t="shared" si="4"/>
        <v>499.7105643994211</v>
      </c>
      <c r="S24" s="2">
        <v>23</v>
      </c>
      <c r="T24" t="s">
        <v>34</v>
      </c>
    </row>
    <row r="25" spans="1:20" ht="12.75">
      <c r="A25" s="2">
        <v>24</v>
      </c>
      <c r="B25" t="s">
        <v>26</v>
      </c>
      <c r="C25" s="1">
        <v>17345</v>
      </c>
      <c r="D25" s="1">
        <v>1924.3</v>
      </c>
      <c r="E25" s="1">
        <v>1674</v>
      </c>
      <c r="F25" s="4">
        <f t="shared" si="0"/>
        <v>11495.221027479092</v>
      </c>
      <c r="G25" s="1">
        <v>51</v>
      </c>
      <c r="H25" s="1">
        <v>88.31</v>
      </c>
      <c r="I25" s="1">
        <v>11.69</v>
      </c>
      <c r="J25" s="1">
        <v>327.1</v>
      </c>
      <c r="K25" s="1">
        <v>202.1</v>
      </c>
      <c r="L25" s="4">
        <f t="shared" si="1"/>
        <v>61.78538673188627</v>
      </c>
      <c r="M25" s="1">
        <v>33.1</v>
      </c>
      <c r="N25" s="4">
        <f t="shared" si="2"/>
        <v>10.119229593396515</v>
      </c>
      <c r="O25" s="1">
        <v>91.9</v>
      </c>
      <c r="P25" s="4">
        <f t="shared" si="3"/>
        <v>28.09538367471721</v>
      </c>
      <c r="Q25" s="1">
        <v>66.79</v>
      </c>
      <c r="R25" s="4">
        <f t="shared" si="4"/>
        <v>398.9844683393071</v>
      </c>
      <c r="S25" s="2">
        <v>24</v>
      </c>
      <c r="T25" t="s">
        <v>26</v>
      </c>
    </row>
    <row r="26" spans="1:20" ht="12.75">
      <c r="A26" s="2">
        <v>25</v>
      </c>
      <c r="B26" t="s">
        <v>27</v>
      </c>
      <c r="C26" s="1">
        <v>9787</v>
      </c>
      <c r="D26" s="1">
        <v>689.6</v>
      </c>
      <c r="E26" s="1">
        <v>1001</v>
      </c>
      <c r="F26" s="4">
        <f t="shared" si="0"/>
        <v>6889.110889110889</v>
      </c>
      <c r="G26" s="1">
        <v>32</v>
      </c>
      <c r="H26" s="1">
        <v>71.99</v>
      </c>
      <c r="I26" s="1">
        <v>28.01</v>
      </c>
      <c r="J26" s="1">
        <v>202.7</v>
      </c>
      <c r="K26" s="1">
        <v>114.8</v>
      </c>
      <c r="L26" s="4">
        <f t="shared" si="1"/>
        <v>56.63542180562408</v>
      </c>
      <c r="M26" s="1">
        <v>27.9</v>
      </c>
      <c r="N26" s="4">
        <f t="shared" si="2"/>
        <v>13.764183522446967</v>
      </c>
      <c r="O26" s="1">
        <v>60</v>
      </c>
      <c r="P26" s="4">
        <f t="shared" si="3"/>
        <v>29.60039467192896</v>
      </c>
      <c r="Q26" s="1">
        <v>23.41</v>
      </c>
      <c r="R26" s="4">
        <f t="shared" si="4"/>
        <v>233.86613386613388</v>
      </c>
      <c r="S26" s="2">
        <v>25</v>
      </c>
      <c r="T26" t="s">
        <v>27</v>
      </c>
    </row>
    <row r="27" spans="1:20" ht="12.75">
      <c r="A27" s="2">
        <v>26</v>
      </c>
      <c r="B27" t="s">
        <v>28</v>
      </c>
      <c r="C27" s="1">
        <v>5301</v>
      </c>
      <c r="D27" s="1">
        <v>358.3</v>
      </c>
      <c r="E27" s="1">
        <v>1925</v>
      </c>
      <c r="F27" s="4">
        <f t="shared" si="0"/>
        <v>1861.2987012987012</v>
      </c>
      <c r="G27" s="1">
        <v>88</v>
      </c>
      <c r="H27" s="1">
        <v>33.82</v>
      </c>
      <c r="I27" s="1">
        <v>66.18</v>
      </c>
      <c r="J27" s="1">
        <v>270.9</v>
      </c>
      <c r="K27" s="1">
        <v>238.4</v>
      </c>
      <c r="L27" s="4">
        <f t="shared" si="1"/>
        <v>88.0029531192322</v>
      </c>
      <c r="M27" s="1">
        <v>18.6</v>
      </c>
      <c r="N27" s="4">
        <f t="shared" si="2"/>
        <v>6.866002214839425</v>
      </c>
      <c r="O27" s="1">
        <v>13.9</v>
      </c>
      <c r="P27" s="4">
        <f t="shared" si="3"/>
        <v>5.131044665928387</v>
      </c>
      <c r="Q27" s="1">
        <v>13.38</v>
      </c>
      <c r="R27" s="4">
        <f t="shared" si="4"/>
        <v>69.50649350649351</v>
      </c>
      <c r="S27" s="2">
        <v>26</v>
      </c>
      <c r="T27" t="s">
        <v>28</v>
      </c>
    </row>
    <row r="28" spans="1:20" ht="12.75">
      <c r="A28" s="2">
        <v>27</v>
      </c>
      <c r="B28" t="s">
        <v>33</v>
      </c>
      <c r="C28" s="1">
        <v>1917</v>
      </c>
      <c r="D28" s="1">
        <v>9.5</v>
      </c>
      <c r="E28" s="1">
        <v>262</v>
      </c>
      <c r="F28" s="4">
        <f t="shared" si="0"/>
        <v>362.59541984732823</v>
      </c>
      <c r="G28" s="1">
        <v>78</v>
      </c>
      <c r="H28" s="1">
        <v>18.93</v>
      </c>
      <c r="I28" s="1">
        <v>81.07</v>
      </c>
      <c r="J28" s="1">
        <v>15.8</v>
      </c>
      <c r="K28" s="1">
        <v>14.4</v>
      </c>
      <c r="L28" s="4">
        <f t="shared" si="1"/>
        <v>91.13924050632912</v>
      </c>
      <c r="M28" s="1">
        <v>1</v>
      </c>
      <c r="N28" s="4">
        <f t="shared" si="2"/>
        <v>6.329113924050633</v>
      </c>
      <c r="O28" s="1">
        <v>0.4</v>
      </c>
      <c r="P28" s="4">
        <f t="shared" si="3"/>
        <v>2.531645569620253</v>
      </c>
      <c r="Q28" s="1">
        <v>0.4</v>
      </c>
      <c r="R28" s="4">
        <f t="shared" si="4"/>
        <v>15.267175572519085</v>
      </c>
      <c r="S28" s="2">
        <v>27</v>
      </c>
      <c r="T28" t="s">
        <v>33</v>
      </c>
    </row>
    <row r="29" spans="1:20" ht="12.75">
      <c r="A29" s="2">
        <v>28</v>
      </c>
      <c r="B29" t="s">
        <v>29</v>
      </c>
      <c r="C29" s="1">
        <v>3333</v>
      </c>
      <c r="D29" s="1">
        <v>82.6</v>
      </c>
      <c r="E29" s="1">
        <v>562</v>
      </c>
      <c r="F29" s="4">
        <f t="shared" si="0"/>
        <v>1469.7508896797153</v>
      </c>
      <c r="G29" s="1">
        <v>78</v>
      </c>
      <c r="H29" s="1">
        <v>32.43</v>
      </c>
      <c r="I29" s="1">
        <v>67.57</v>
      </c>
      <c r="J29" s="1">
        <v>64.1</v>
      </c>
      <c r="K29" s="1">
        <v>51.1</v>
      </c>
      <c r="L29" s="4">
        <f t="shared" si="1"/>
        <v>79.7191887675507</v>
      </c>
      <c r="M29" s="1">
        <v>5.3</v>
      </c>
      <c r="N29" s="4">
        <f t="shared" si="2"/>
        <v>8.26833073322933</v>
      </c>
      <c r="O29" s="1">
        <v>7.7</v>
      </c>
      <c r="P29" s="4">
        <f t="shared" si="3"/>
        <v>12.01248049921997</v>
      </c>
      <c r="Q29" s="1">
        <v>2.35</v>
      </c>
      <c r="R29" s="4">
        <f t="shared" si="4"/>
        <v>41.81494661921708</v>
      </c>
      <c r="S29" s="2">
        <v>28</v>
      </c>
      <c r="T29" t="s">
        <v>29</v>
      </c>
    </row>
    <row r="30" spans="1:20" ht="12.75">
      <c r="A30" s="2">
        <v>29</v>
      </c>
      <c r="B30" t="s">
        <v>35</v>
      </c>
      <c r="C30" s="1">
        <v>3684</v>
      </c>
      <c r="D30" s="1">
        <v>307.2</v>
      </c>
      <c r="E30" s="1">
        <v>2376</v>
      </c>
      <c r="F30" s="4">
        <f t="shared" si="0"/>
        <v>1292.9292929292928</v>
      </c>
      <c r="G30" s="1">
        <v>84</v>
      </c>
      <c r="H30" s="1">
        <v>42.68</v>
      </c>
      <c r="I30" s="1">
        <v>57.32</v>
      </c>
      <c r="J30" s="1">
        <v>278.2</v>
      </c>
      <c r="K30" s="1">
        <v>209</v>
      </c>
      <c r="L30" s="4">
        <f t="shared" si="1"/>
        <v>75.12580877066858</v>
      </c>
      <c r="M30" s="1">
        <v>30.1</v>
      </c>
      <c r="N30" s="4">
        <f t="shared" si="2"/>
        <v>10.819554277498202</v>
      </c>
      <c r="O30" s="1">
        <v>39.1</v>
      </c>
      <c r="P30" s="4">
        <f t="shared" si="3"/>
        <v>14.054636951833213</v>
      </c>
      <c r="Q30" s="1">
        <v>11.35</v>
      </c>
      <c r="R30" s="4">
        <f t="shared" si="4"/>
        <v>47.76936026936027</v>
      </c>
      <c r="S30" s="2">
        <v>29</v>
      </c>
      <c r="T30" t="s">
        <v>35</v>
      </c>
    </row>
    <row r="31" spans="1:20" ht="12.75">
      <c r="A31" s="2">
        <v>30</v>
      </c>
      <c r="B31" t="s">
        <v>30</v>
      </c>
      <c r="C31" s="1">
        <v>3670</v>
      </c>
      <c r="D31" s="1">
        <v>339.1</v>
      </c>
      <c r="E31" s="1">
        <v>4487</v>
      </c>
      <c r="F31" s="4">
        <f t="shared" si="0"/>
        <v>755.7388009806107</v>
      </c>
      <c r="G31" s="1">
        <v>69</v>
      </c>
      <c r="H31" s="1">
        <v>28.15</v>
      </c>
      <c r="I31" s="1">
        <v>71.85</v>
      </c>
      <c r="J31" s="1">
        <v>295.2</v>
      </c>
      <c r="K31" s="1">
        <v>234.9</v>
      </c>
      <c r="L31" s="4">
        <f t="shared" si="1"/>
        <v>79.57317073170732</v>
      </c>
      <c r="M31" s="1">
        <v>29.4</v>
      </c>
      <c r="N31" s="4">
        <f t="shared" si="2"/>
        <v>9.959349593495935</v>
      </c>
      <c r="O31" s="1">
        <v>31</v>
      </c>
      <c r="P31" s="4">
        <f t="shared" si="3"/>
        <v>10.501355013550135</v>
      </c>
      <c r="Q31" s="1">
        <v>18.55</v>
      </c>
      <c r="R31" s="4">
        <f t="shared" si="4"/>
        <v>41.34165366614665</v>
      </c>
      <c r="S31" s="2">
        <v>30</v>
      </c>
      <c r="T31" t="s">
        <v>30</v>
      </c>
    </row>
    <row r="32" spans="1:20" ht="12.75">
      <c r="A32" s="2">
        <v>31</v>
      </c>
      <c r="B32" t="s">
        <v>32</v>
      </c>
      <c r="D32" s="1">
        <v>333</v>
      </c>
      <c r="E32" s="1">
        <v>3090</v>
      </c>
      <c r="F32" s="4">
        <f t="shared" si="0"/>
        <v>1077.6699029126214</v>
      </c>
      <c r="G32" s="1">
        <v>71</v>
      </c>
      <c r="H32" s="1">
        <v>33.09</v>
      </c>
      <c r="I32" s="1">
        <v>66.91</v>
      </c>
      <c r="J32" s="1">
        <v>222.3</v>
      </c>
      <c r="K32" s="1">
        <v>158.6</v>
      </c>
      <c r="L32" s="4">
        <f t="shared" si="1"/>
        <v>71.34502923976608</v>
      </c>
      <c r="M32" s="1">
        <v>35.5</v>
      </c>
      <c r="N32" s="4">
        <f t="shared" si="2"/>
        <v>15.96941070625281</v>
      </c>
      <c r="O32" s="1">
        <v>28.2</v>
      </c>
      <c r="P32" s="4">
        <f t="shared" si="3"/>
        <v>12.685560053981106</v>
      </c>
      <c r="Q32" s="1">
        <v>9.58</v>
      </c>
      <c r="R32" s="4">
        <f t="shared" si="4"/>
        <v>31.003236245954692</v>
      </c>
      <c r="S32" s="2">
        <v>31</v>
      </c>
      <c r="T32" t="s">
        <v>32</v>
      </c>
    </row>
    <row r="33" spans="1:20" s="6" customFormat="1" ht="12.75">
      <c r="A33" s="3"/>
      <c r="B33" s="6" t="s">
        <v>31</v>
      </c>
      <c r="C33" s="4"/>
      <c r="D33" s="4">
        <v>26950</v>
      </c>
      <c r="E33" s="4">
        <v>126333</v>
      </c>
      <c r="F33" s="4">
        <f t="shared" si="0"/>
        <v>2133.2510112163886</v>
      </c>
      <c r="G33" s="4"/>
      <c r="H33" s="4">
        <v>36.09</v>
      </c>
      <c r="I33" s="4">
        <v>63.91</v>
      </c>
      <c r="J33" s="4">
        <v>11773.4</v>
      </c>
      <c r="K33" s="4">
        <v>8336.1</v>
      </c>
      <c r="L33" s="4">
        <f t="shared" si="1"/>
        <v>70.80452545568825</v>
      </c>
      <c r="M33" s="4">
        <v>1651.9</v>
      </c>
      <c r="N33" s="4">
        <f t="shared" si="2"/>
        <v>14.03078125265429</v>
      </c>
      <c r="O33" s="4">
        <v>1785.4</v>
      </c>
      <c r="P33" s="4">
        <f t="shared" si="3"/>
        <v>15.164693291657466</v>
      </c>
      <c r="Q33" s="4">
        <v>790.77</v>
      </c>
      <c r="R33" s="4">
        <f t="shared" si="4"/>
        <v>62.59409655434447</v>
      </c>
      <c r="S33" s="3"/>
      <c r="T33" s="6" t="s">
        <v>31</v>
      </c>
    </row>
    <row r="34" spans="1:20" s="6" customFormat="1" ht="12.75">
      <c r="A34" s="3"/>
      <c r="B34" s="6" t="s">
        <v>50</v>
      </c>
      <c r="C34" s="4"/>
      <c r="D34" s="4">
        <f aca="true" t="shared" si="5" ref="D34:I34">AVERAGE(D2:D32)</f>
        <v>898.5935483870966</v>
      </c>
      <c r="E34" s="4">
        <f t="shared" si="5"/>
        <v>4071.7741935483873</v>
      </c>
      <c r="F34" s="4">
        <f t="shared" si="5"/>
        <v>2364.7931040214326</v>
      </c>
      <c r="G34" s="4">
        <f t="shared" si="5"/>
        <v>64.38709677419355</v>
      </c>
      <c r="H34" s="4">
        <f t="shared" si="5"/>
        <v>39.270967741935486</v>
      </c>
      <c r="I34" s="4">
        <f t="shared" si="5"/>
        <v>60.63225806451613</v>
      </c>
      <c r="J34" s="4">
        <f aca="true" t="shared" si="6" ref="J34:R34">AVERAGE(J2:J32)</f>
        <v>379.79354838709673</v>
      </c>
      <c r="K34" s="4">
        <f t="shared" si="6"/>
        <v>268.9032258064516</v>
      </c>
      <c r="L34" s="4">
        <f t="shared" si="6"/>
        <v>73.51852098170316</v>
      </c>
      <c r="M34" s="4">
        <f t="shared" si="6"/>
        <v>53.29032258064515</v>
      </c>
      <c r="N34" s="4">
        <f t="shared" si="6"/>
        <v>12.615511338265911</v>
      </c>
      <c r="O34" s="4">
        <f t="shared" si="6"/>
        <v>57.59354838709679</v>
      </c>
      <c r="P34" s="4">
        <f t="shared" si="6"/>
        <v>13.860905783712228</v>
      </c>
      <c r="Q34" s="4">
        <f t="shared" si="6"/>
        <v>25.508709677419354</v>
      </c>
      <c r="R34" s="4">
        <f t="shared" si="6"/>
        <v>80.0257132981206</v>
      </c>
      <c r="S34" s="3"/>
      <c r="T34" s="6" t="s">
        <v>50</v>
      </c>
    </row>
    <row r="35" spans="1:20" s="6" customFormat="1" ht="12.75">
      <c r="A35" s="3"/>
      <c r="B35" s="6" t="s">
        <v>51</v>
      </c>
      <c r="C35" s="4"/>
      <c r="D35" s="4">
        <f aca="true" t="shared" si="7" ref="D35:I35">MEDIAN(D2:D32)</f>
        <v>557.3</v>
      </c>
      <c r="E35" s="4">
        <f t="shared" si="7"/>
        <v>3605</v>
      </c>
      <c r="F35" s="4">
        <f t="shared" si="7"/>
        <v>1384.9129593810444</v>
      </c>
      <c r="G35" s="4">
        <f t="shared" si="7"/>
        <v>69</v>
      </c>
      <c r="H35" s="4">
        <f t="shared" si="7"/>
        <v>34.76</v>
      </c>
      <c r="I35" s="4">
        <f t="shared" si="7"/>
        <v>65.24</v>
      </c>
      <c r="J35" s="4">
        <f aca="true" t="shared" si="8" ref="J35:R35">MEDIAN(J2:J32)</f>
        <v>335.4</v>
      </c>
      <c r="K35" s="4">
        <f t="shared" si="8"/>
        <v>242.8</v>
      </c>
      <c r="L35" s="4">
        <f t="shared" si="8"/>
        <v>75.38287010777084</v>
      </c>
      <c r="M35" s="4">
        <f t="shared" si="8"/>
        <v>36.3</v>
      </c>
      <c r="N35" s="4">
        <f t="shared" si="8"/>
        <v>12.804284323271665</v>
      </c>
      <c r="O35" s="4">
        <f t="shared" si="8"/>
        <v>44.9</v>
      </c>
      <c r="P35" s="4">
        <f t="shared" si="8"/>
        <v>11.83447548761202</v>
      </c>
      <c r="Q35" s="4">
        <f t="shared" si="8"/>
        <v>15.64</v>
      </c>
      <c r="R35" s="4">
        <f t="shared" si="8"/>
        <v>41.34165366614665</v>
      </c>
      <c r="S35" s="3"/>
      <c r="T35" s="6" t="s">
        <v>51</v>
      </c>
    </row>
    <row r="36" spans="1:20" s="6" customFormat="1" ht="12.75">
      <c r="A36" s="3"/>
      <c r="B36" s="6" t="s">
        <v>53</v>
      </c>
      <c r="C36" s="4"/>
      <c r="D36" s="4">
        <f>STDEV(D2:D32)</f>
        <v>888.8742933004211</v>
      </c>
      <c r="E36" s="4">
        <f aca="true" t="shared" si="9" ref="E36:R36">STDEV(E2:E32)</f>
        <v>2645.624232699187</v>
      </c>
      <c r="F36" s="4">
        <f t="shared" si="9"/>
        <v>2297.530295950494</v>
      </c>
      <c r="G36" s="4">
        <f t="shared" si="9"/>
        <v>19.455380437220686</v>
      </c>
      <c r="H36" s="4">
        <f t="shared" si="9"/>
        <v>16.688596976146847</v>
      </c>
      <c r="I36" s="4">
        <f t="shared" si="9"/>
        <v>16.600764984316715</v>
      </c>
      <c r="J36" s="4">
        <f t="shared" si="9"/>
        <v>214.8544529605781</v>
      </c>
      <c r="K36" s="4">
        <f t="shared" si="9"/>
        <v>142.91931869384896</v>
      </c>
      <c r="L36" s="4">
        <f t="shared" si="9"/>
        <v>9.92021363109563</v>
      </c>
      <c r="M36" s="4">
        <f t="shared" si="9"/>
        <v>39.53899640303406</v>
      </c>
      <c r="N36" s="4">
        <f t="shared" si="9"/>
        <v>3.6268778470881085</v>
      </c>
      <c r="O36" s="4">
        <f t="shared" si="9"/>
        <v>48.43433310840473</v>
      </c>
      <c r="P36" s="4">
        <f t="shared" si="9"/>
        <v>8.052548026322375</v>
      </c>
      <c r="Q36" s="4">
        <f t="shared" si="9"/>
        <v>26.293910922738434</v>
      </c>
      <c r="R36" s="4">
        <f t="shared" si="9"/>
        <v>109.75166373315226</v>
      </c>
      <c r="S36" s="3"/>
      <c r="T36" s="6" t="s">
        <v>53</v>
      </c>
    </row>
  </sheetData>
  <printOptions gridLines="1"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E1" sqref="E1:E16384"/>
    </sheetView>
  </sheetViews>
  <sheetFormatPr defaultColWidth="11.421875" defaultRowHeight="12.75"/>
  <cols>
    <col min="3" max="5" width="11.421875" style="1" customWidth="1"/>
  </cols>
  <sheetData>
    <row r="1" spans="1:5" ht="12.75">
      <c r="A1" t="s">
        <v>0</v>
      </c>
      <c r="B1" t="s">
        <v>1</v>
      </c>
      <c r="C1" s="2" t="s">
        <v>2</v>
      </c>
      <c r="D1" s="2" t="s">
        <v>3</v>
      </c>
      <c r="E1" s="2" t="s">
        <v>44</v>
      </c>
    </row>
    <row r="2" spans="1:5" ht="12.75">
      <c r="A2">
        <v>8</v>
      </c>
      <c r="B2" t="s">
        <v>11</v>
      </c>
      <c r="C2" s="1">
        <v>60.1</v>
      </c>
      <c r="D2" s="1">
        <v>205</v>
      </c>
      <c r="E2" s="1">
        <v>3411</v>
      </c>
    </row>
    <row r="3" spans="1:5" ht="12.75">
      <c r="A3">
        <v>23</v>
      </c>
      <c r="B3" t="s">
        <v>34</v>
      </c>
      <c r="C3" s="1">
        <v>12.5</v>
      </c>
      <c r="D3" s="1">
        <v>138.5</v>
      </c>
      <c r="E3" s="1">
        <v>11080</v>
      </c>
    </row>
    <row r="4" spans="1:2" ht="12.75">
      <c r="A4">
        <v>31</v>
      </c>
      <c r="B4" t="s">
        <v>32</v>
      </c>
    </row>
    <row r="5" spans="1:5" ht="12.75">
      <c r="A5">
        <v>16</v>
      </c>
      <c r="B5" t="s">
        <v>19</v>
      </c>
      <c r="C5" s="1">
        <v>32.4</v>
      </c>
      <c r="D5" s="1">
        <v>220</v>
      </c>
      <c r="E5" s="1">
        <v>6790</v>
      </c>
    </row>
    <row r="6" spans="1:5" ht="12.75">
      <c r="A6">
        <v>11</v>
      </c>
      <c r="B6" t="s">
        <v>14</v>
      </c>
      <c r="C6" s="1">
        <v>24.4</v>
      </c>
      <c r="D6" s="1">
        <v>55.2</v>
      </c>
      <c r="E6" s="1">
        <v>2262</v>
      </c>
    </row>
    <row r="7" spans="1:5" ht="12.75">
      <c r="A7">
        <v>21</v>
      </c>
      <c r="B7" t="s">
        <v>24</v>
      </c>
      <c r="C7" s="1">
        <v>68.7</v>
      </c>
      <c r="D7" s="1">
        <v>544</v>
      </c>
      <c r="E7" s="1">
        <v>7918</v>
      </c>
    </row>
    <row r="8" spans="1:5" ht="12.75">
      <c r="A8">
        <v>30</v>
      </c>
      <c r="B8" t="s">
        <v>30</v>
      </c>
      <c r="C8" s="1">
        <v>45.4</v>
      </c>
      <c r="D8" s="1">
        <v>166.6</v>
      </c>
      <c r="E8" s="1">
        <v>3670</v>
      </c>
    </row>
    <row r="9" spans="1:5" ht="12.75">
      <c r="A9">
        <v>19</v>
      </c>
      <c r="B9" t="s">
        <v>22</v>
      </c>
      <c r="C9" s="1">
        <v>35.1</v>
      </c>
      <c r="D9" s="1">
        <v>63.9</v>
      </c>
      <c r="E9" s="1">
        <v>1821</v>
      </c>
    </row>
    <row r="10" spans="1:5" ht="12.75">
      <c r="A10">
        <v>22</v>
      </c>
      <c r="B10" t="s">
        <v>25</v>
      </c>
      <c r="C10" s="1">
        <v>7.2</v>
      </c>
      <c r="D10" s="1">
        <v>38.1</v>
      </c>
      <c r="E10" s="1">
        <v>5292</v>
      </c>
    </row>
    <row r="11" spans="1:5" ht="12.75">
      <c r="A11">
        <v>4</v>
      </c>
      <c r="B11" t="s">
        <v>7</v>
      </c>
      <c r="C11" s="1">
        <v>64.4</v>
      </c>
      <c r="D11" s="1">
        <v>284.6</v>
      </c>
      <c r="E11" s="1">
        <v>4419</v>
      </c>
    </row>
    <row r="12" spans="1:5" ht="12.75">
      <c r="A12">
        <v>1</v>
      </c>
      <c r="B12" t="s">
        <v>4</v>
      </c>
      <c r="C12" s="1">
        <v>37</v>
      </c>
      <c r="D12" s="1">
        <v>202</v>
      </c>
      <c r="E12" s="1">
        <v>5459</v>
      </c>
    </row>
    <row r="13" spans="1:5" ht="12.75">
      <c r="A13">
        <v>9</v>
      </c>
      <c r="B13" t="s">
        <v>12</v>
      </c>
      <c r="C13" s="1">
        <v>91</v>
      </c>
      <c r="D13" s="1">
        <v>300.1</v>
      </c>
      <c r="E13" s="1">
        <v>3298</v>
      </c>
    </row>
    <row r="14" spans="1:5" ht="12.75">
      <c r="A14">
        <v>14</v>
      </c>
      <c r="B14" t="s">
        <v>17</v>
      </c>
      <c r="C14" s="1">
        <v>57.8</v>
      </c>
      <c r="D14" s="1">
        <v>239.1</v>
      </c>
      <c r="E14" s="1">
        <v>4137</v>
      </c>
    </row>
    <row r="15" spans="1:5" ht="12.75">
      <c r="A15">
        <v>18</v>
      </c>
      <c r="B15" t="s">
        <v>21</v>
      </c>
      <c r="C15" s="1">
        <v>63.9</v>
      </c>
      <c r="D15" s="1">
        <v>219.6</v>
      </c>
      <c r="E15" s="1">
        <v>3437</v>
      </c>
    </row>
    <row r="16" spans="1:5" ht="12.75">
      <c r="A16">
        <v>7</v>
      </c>
      <c r="B16" t="s">
        <v>10</v>
      </c>
      <c r="C16" s="1">
        <v>70.7</v>
      </c>
      <c r="D16" s="1">
        <v>515</v>
      </c>
      <c r="E16" s="1">
        <v>7284</v>
      </c>
    </row>
    <row r="17" spans="1:5" ht="12.75">
      <c r="A17">
        <v>17</v>
      </c>
      <c r="B17" t="s">
        <v>20</v>
      </c>
      <c r="C17" s="1">
        <v>40.6</v>
      </c>
      <c r="D17" s="1">
        <v>135</v>
      </c>
      <c r="E17" s="1">
        <v>3325</v>
      </c>
    </row>
    <row r="18" spans="1:5" ht="12.75">
      <c r="A18">
        <v>2</v>
      </c>
      <c r="B18" t="s">
        <v>5</v>
      </c>
      <c r="C18" s="1">
        <v>26</v>
      </c>
      <c r="D18" s="1">
        <v>120.5</v>
      </c>
      <c r="E18" s="1">
        <v>4635</v>
      </c>
    </row>
    <row r="19" spans="1:5" ht="12.75">
      <c r="A19">
        <v>3</v>
      </c>
      <c r="B19" t="s">
        <v>6</v>
      </c>
      <c r="C19" s="1">
        <v>41</v>
      </c>
      <c r="D19" s="1">
        <v>304.4</v>
      </c>
      <c r="E19" s="1">
        <v>7424</v>
      </c>
    </row>
    <row r="20" spans="1:5" ht="12.75">
      <c r="A20">
        <v>29</v>
      </c>
      <c r="B20" t="s">
        <v>35</v>
      </c>
      <c r="C20" s="1">
        <v>22.8</v>
      </c>
      <c r="D20" s="1">
        <v>84</v>
      </c>
      <c r="E20" s="1">
        <v>3684</v>
      </c>
    </row>
    <row r="21" spans="1:5" ht="12.75">
      <c r="A21">
        <v>28</v>
      </c>
      <c r="B21" t="s">
        <v>29</v>
      </c>
      <c r="C21" s="1">
        <v>5.1</v>
      </c>
      <c r="D21" s="1">
        <v>17</v>
      </c>
      <c r="E21" s="1">
        <v>3333</v>
      </c>
    </row>
    <row r="22" spans="1:5" ht="12.75">
      <c r="A22">
        <v>12</v>
      </c>
      <c r="B22" t="s">
        <v>15</v>
      </c>
      <c r="C22" s="1">
        <v>4.8</v>
      </c>
      <c r="D22" s="1">
        <v>16.5</v>
      </c>
      <c r="E22" s="1">
        <v>3438</v>
      </c>
    </row>
    <row r="23" spans="1:5" ht="12.75">
      <c r="A23">
        <v>10</v>
      </c>
      <c r="B23" t="s">
        <v>13</v>
      </c>
      <c r="C23" s="1">
        <v>30.8</v>
      </c>
      <c r="D23" s="1">
        <v>103</v>
      </c>
      <c r="E23" s="1">
        <v>3344</v>
      </c>
    </row>
    <row r="24" spans="1:5" ht="12.75">
      <c r="A24">
        <v>6</v>
      </c>
      <c r="B24" t="s">
        <v>9</v>
      </c>
      <c r="C24" s="1">
        <v>87</v>
      </c>
      <c r="D24" s="1">
        <v>500.2</v>
      </c>
      <c r="E24" s="1">
        <v>5749</v>
      </c>
    </row>
    <row r="25" spans="1:5" ht="12.75">
      <c r="A25">
        <v>24</v>
      </c>
      <c r="B25" t="s">
        <v>26</v>
      </c>
      <c r="C25" s="1">
        <v>14.2</v>
      </c>
      <c r="D25" s="1">
        <v>246.3</v>
      </c>
      <c r="E25" s="1">
        <v>17345</v>
      </c>
    </row>
    <row r="26" spans="1:5" ht="12.75">
      <c r="A26">
        <v>5</v>
      </c>
      <c r="B26" t="s">
        <v>8</v>
      </c>
      <c r="C26" s="1">
        <v>35.1</v>
      </c>
      <c r="D26" s="1">
        <v>103</v>
      </c>
      <c r="E26" s="1">
        <v>2934</v>
      </c>
    </row>
    <row r="27" spans="1:5" ht="12.75">
      <c r="A27">
        <v>13</v>
      </c>
      <c r="B27" t="s">
        <v>16</v>
      </c>
      <c r="C27" s="1">
        <v>112.1</v>
      </c>
      <c r="D27" s="1">
        <v>353.4</v>
      </c>
      <c r="E27" s="1">
        <v>3153</v>
      </c>
    </row>
    <row r="28" spans="1:5" ht="12.75">
      <c r="A28">
        <v>25</v>
      </c>
      <c r="B28" t="s">
        <v>27</v>
      </c>
      <c r="C28" s="1">
        <v>9.4</v>
      </c>
      <c r="D28" s="1">
        <v>92</v>
      </c>
      <c r="E28" s="1">
        <v>9787</v>
      </c>
    </row>
    <row r="29" ht="12.75">
      <c r="B29" t="s">
        <v>31</v>
      </c>
    </row>
    <row r="30" spans="1:5" ht="12.75">
      <c r="A30">
        <v>26</v>
      </c>
      <c r="B30" t="s">
        <v>28</v>
      </c>
      <c r="C30" s="1">
        <v>16.6</v>
      </c>
      <c r="D30" s="1">
        <v>88</v>
      </c>
      <c r="E30" s="1">
        <v>5301</v>
      </c>
    </row>
    <row r="31" spans="1:5" ht="12.75">
      <c r="A31">
        <v>27</v>
      </c>
      <c r="B31" t="s">
        <v>33</v>
      </c>
      <c r="C31" s="1">
        <v>2.4</v>
      </c>
      <c r="D31" s="1">
        <v>4.6</v>
      </c>
      <c r="E31" s="1">
        <v>1917</v>
      </c>
    </row>
    <row r="32" spans="1:5" ht="12.75">
      <c r="A32">
        <v>20</v>
      </c>
      <c r="B32" t="s">
        <v>23</v>
      </c>
      <c r="C32" s="1">
        <v>39.9</v>
      </c>
      <c r="D32" s="1">
        <v>120</v>
      </c>
      <c r="E32" s="1">
        <v>3008</v>
      </c>
    </row>
    <row r="33" spans="1:5" ht="12.75">
      <c r="A33">
        <v>15</v>
      </c>
      <c r="B33" t="s">
        <v>18</v>
      </c>
      <c r="C33" s="1">
        <v>43.9</v>
      </c>
      <c r="D33" s="1">
        <v>345</v>
      </c>
      <c r="E33" s="1">
        <v>7859</v>
      </c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dep</cp:lastModifiedBy>
  <cp:lastPrinted>2003-03-25T14:25:04Z</cp:lastPrinted>
  <dcterms:created xsi:type="dcterms:W3CDTF">2003-03-13T11:40:04Z</dcterms:created>
  <dcterms:modified xsi:type="dcterms:W3CDTF">2003-04-09T12:55:49Z</dcterms:modified>
  <cp:category/>
  <cp:version/>
  <cp:contentType/>
  <cp:contentStatus/>
</cp:coreProperties>
</file>