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jbouron\Documents\Documents de travail\Sources\"/>
    </mc:Choice>
  </mc:AlternateContent>
  <xr:revisionPtr revIDLastSave="0" documentId="13_ncr:1_{549B619F-5D65-4C88-B2F6-A0E8A75098F4}" xr6:coauthVersionLast="36" xr6:coauthVersionMax="47" xr10:uidLastSave="{00000000-0000-0000-0000-000000000000}"/>
  <bookViews>
    <workbookView xWindow="0" yWindow="0" windowWidth="13800" windowHeight="4452" tabRatio="1000" xr2:uid="{00000000-000D-0000-FFFF-FFFF00000000}"/>
  </bookViews>
  <sheets>
    <sheet name="T0-TableauGeneral" sheetId="23" r:id="rId1"/>
    <sheet name="T1-Superficie" sheetId="1" r:id="rId2"/>
    <sheet name="T2-Population 2024" sheetId="3" r:id="rId3"/>
    <sheet name="T3-Population 2050" sheetId="4" r:id="rId4"/>
    <sheet name="T4-Naissances annuelles" sheetId="5" r:id="rId5"/>
    <sheet name="T5-Décès annuels" sheetId="6" r:id="rId6"/>
    <sheet name="T6-Décès enfants moins 1 an" sheetId="7" r:id="rId7"/>
    <sheet name="T7-RNB ppa en 2023" sheetId="8" r:id="rId8"/>
    <sheet name="T 8-Densité (habkm2)" sheetId="11" r:id="rId9"/>
    <sheet name="T9-Natalité" sheetId="9" r:id="rId10"/>
    <sheet name="T10-Mortalité" sheetId="10" r:id="rId11"/>
    <sheet name="T11-Mortalité infantile" sheetId="17" r:id="rId12"/>
    <sheet name="T12-Espérance de vie" sheetId="12" r:id="rId13"/>
    <sheet name="T13-Taux d'accroissemt" sheetId="13" r:id="rId14"/>
    <sheet name="T14-Indice de fécondité" sheetId="21" r:id="rId15"/>
    <sheet name="T15-Ind. de jeunesse (%&lt;15 ans)" sheetId="15" r:id="rId16"/>
    <sheet name="T16-Ind. de vieilliss. (&gt;=65)" sheetId="19" r:id="rId17"/>
    <sheet name="T17-Ind. de pop.act. (15-64)" sheetId="18" r:id="rId18"/>
    <sheet name="T18-RNBppahab en 2021" sheetId="16" r:id="rId19"/>
  </sheets>
  <definedNames>
    <definedName name="_xlnm._FilterDatabase" localSheetId="8" hidden="1">'T 8-Densité (habkm2)'!$G$5:$I$214</definedName>
    <definedName name="_xlnm._FilterDatabase" localSheetId="0" hidden="1">'T0-TableauGeneral'!$B$3:$T$211</definedName>
    <definedName name="_xlnm._FilterDatabase" localSheetId="10" hidden="1">'T10-Mortalité'!$G$5:$J$213</definedName>
    <definedName name="_xlnm._FilterDatabase" localSheetId="11" hidden="1">'T11-Mortalité infantile'!$G$5:$J$213</definedName>
    <definedName name="_xlnm._FilterDatabase" localSheetId="12" hidden="1">'T12-Espérance de vie'!$G$4:$J$209</definedName>
    <definedName name="_xlnm._FilterDatabase" localSheetId="13" hidden="1">'T13-Taux d''accroissemt'!$G$4:$L$213</definedName>
    <definedName name="_xlnm._FilterDatabase" localSheetId="14" hidden="1">'T14-Indice de fécondité'!$G$4:$J$212</definedName>
    <definedName name="_xlnm._FilterDatabase" localSheetId="15" hidden="1">'T15-Ind. de jeunesse (%&lt;15 ans)'!$G$4:$J$212</definedName>
    <definedName name="_xlnm._FilterDatabase" localSheetId="16" hidden="1">'T16-Ind. de vieilliss. (&gt;=65)'!$G$4:$J$211</definedName>
    <definedName name="_xlnm._FilterDatabase" localSheetId="17" hidden="1">'T17-Ind. de pop.act. (15-64)'!$G$4:$J$212</definedName>
    <definedName name="_xlnm._FilterDatabase" localSheetId="18" hidden="1">'T18-RNBppahab en 2021'!$G$4:$J$212</definedName>
    <definedName name="_xlnm._FilterDatabase" localSheetId="1" hidden="1">'T1-Superficie'!$H$4:$J$214</definedName>
    <definedName name="_xlnm._FilterDatabase" localSheetId="2" hidden="1">'T2-Population 2024'!$H$5:$J$215</definedName>
    <definedName name="_xlnm._FilterDatabase" localSheetId="3" hidden="1">'T3-Population 2050'!$H$5:$J$215</definedName>
    <definedName name="_xlnm._FilterDatabase" localSheetId="4" hidden="1">'T4-Naissances annuelles'!$H$5:$J$215</definedName>
    <definedName name="_xlnm._FilterDatabase" localSheetId="5" hidden="1">'T5-Décès annuels'!$H$5:$J$215</definedName>
    <definedName name="_xlnm._FilterDatabase" localSheetId="6" hidden="1">'T6-Décès enfants moins 1 an'!$H$5:$J$214</definedName>
    <definedName name="_xlnm._FilterDatabase" localSheetId="7" hidden="1">'T7-RNB ppa en 2023'!$H$5:$J$213</definedName>
    <definedName name="_xlnm._FilterDatabase" localSheetId="9" hidden="1">'T9-Natalité'!$G$5:$J$214</definedName>
  </definedNames>
  <calcPr calcId="191029"/>
</workbook>
</file>

<file path=xl/calcChain.xml><?xml version="1.0" encoding="utf-8"?>
<calcChain xmlns="http://schemas.openxmlformats.org/spreadsheetml/2006/main">
  <c r="N166" i="23" l="1"/>
  <c r="O166" i="23"/>
  <c r="P166" i="23"/>
  <c r="Q166" i="23"/>
  <c r="R166" i="23"/>
  <c r="M166" i="23"/>
  <c r="T141" i="23"/>
  <c r="T103" i="23"/>
  <c r="T48" i="23"/>
  <c r="T19" i="23"/>
  <c r="T138" i="23"/>
  <c r="T104" i="23"/>
  <c r="T157" i="23"/>
  <c r="T33" i="23"/>
  <c r="T114" i="23"/>
  <c r="T195" i="23"/>
  <c r="T71" i="23"/>
  <c r="T115" i="23"/>
  <c r="T6" i="23"/>
  <c r="T113" i="23"/>
  <c r="T130" i="23"/>
  <c r="T139" i="23"/>
  <c r="T172" i="23"/>
  <c r="T197" i="23"/>
  <c r="T140" i="23"/>
  <c r="T18" i="23"/>
  <c r="T137" i="23"/>
  <c r="T94" i="23"/>
  <c r="T196" i="23"/>
  <c r="T52" i="23"/>
  <c r="T101" i="23"/>
  <c r="T144" i="23"/>
  <c r="T211" i="23"/>
  <c r="T20" i="23"/>
  <c r="T22" i="23"/>
  <c r="T198" i="23"/>
  <c r="T68" i="23"/>
  <c r="T55" i="23"/>
  <c r="T163" i="23"/>
  <c r="T12" i="23"/>
  <c r="T17" i="23"/>
  <c r="T191" i="23"/>
  <c r="T186" i="23"/>
  <c r="T90" i="23"/>
  <c r="T10" i="23"/>
  <c r="T205" i="23"/>
  <c r="T47" i="23"/>
  <c r="T167" i="23"/>
  <c r="T13" i="23"/>
  <c r="T50" i="23"/>
  <c r="T111" i="23"/>
  <c r="T88" i="23"/>
  <c r="T32" i="23"/>
  <c r="T23" i="23"/>
  <c r="T110" i="23"/>
  <c r="T21" i="23"/>
  <c r="T102" i="23"/>
  <c r="T8" i="23"/>
  <c r="T146" i="23"/>
  <c r="T119" i="23"/>
  <c r="T72" i="23"/>
  <c r="T9" i="23"/>
  <c r="T25" i="23"/>
  <c r="T209" i="23"/>
  <c r="T107" i="23"/>
  <c r="T46" i="23"/>
  <c r="T29" i="23"/>
  <c r="T59" i="23"/>
  <c r="T4" i="23"/>
  <c r="T204" i="23"/>
  <c r="T5" i="23"/>
  <c r="T127" i="23"/>
  <c r="T38" i="23"/>
  <c r="T87" i="23"/>
  <c r="T177" i="23"/>
  <c r="T122" i="23"/>
  <c r="T78" i="23"/>
  <c r="T40" i="23"/>
  <c r="T24" i="23"/>
  <c r="T16" i="23"/>
  <c r="T44" i="23"/>
  <c r="T11" i="23"/>
  <c r="T79" i="23"/>
  <c r="T120" i="23"/>
  <c r="T36" i="23"/>
  <c r="T74" i="23"/>
  <c r="T175" i="23"/>
  <c r="T77" i="23"/>
  <c r="T91" i="23"/>
  <c r="T200" i="23"/>
  <c r="T169" i="23"/>
  <c r="T80" i="23"/>
  <c r="T154" i="23"/>
  <c r="T60" i="23"/>
  <c r="T58" i="23"/>
  <c r="T176" i="23"/>
  <c r="T159" i="23"/>
  <c r="T129" i="23"/>
  <c r="T187" i="23"/>
  <c r="T153" i="23"/>
  <c r="T27" i="23"/>
  <c r="T63" i="23"/>
  <c r="T188" i="23"/>
  <c r="T193" i="23"/>
  <c r="T178" i="23"/>
  <c r="T39" i="23"/>
  <c r="T84" i="23"/>
  <c r="T67" i="23"/>
  <c r="T86" i="23"/>
  <c r="T210" i="23"/>
  <c r="T62" i="23"/>
  <c r="T95" i="23"/>
  <c r="T83" i="23"/>
  <c r="T124" i="23"/>
  <c r="T150" i="23"/>
  <c r="T28" i="23"/>
  <c r="T121" i="23"/>
  <c r="T162" i="23"/>
  <c r="T93" i="23"/>
  <c r="T207" i="23"/>
  <c r="T31" i="23"/>
  <c r="T180" i="23"/>
  <c r="T189" i="23"/>
  <c r="T54" i="23"/>
  <c r="T134" i="23"/>
  <c r="T7" i="23"/>
  <c r="T81" i="23"/>
  <c r="T145" i="23"/>
  <c r="T14" i="23"/>
  <c r="T131" i="23"/>
  <c r="T190" i="23"/>
  <c r="T168" i="23"/>
  <c r="T105" i="23"/>
  <c r="T149" i="23"/>
  <c r="T118" i="23"/>
  <c r="T41" i="23"/>
  <c r="T75" i="23"/>
  <c r="T174" i="23"/>
  <c r="T147" i="23"/>
  <c r="T208" i="23"/>
  <c r="T53" i="23"/>
  <c r="T133" i="23"/>
  <c r="T126" i="23"/>
  <c r="T125" i="23"/>
  <c r="T192" i="23"/>
  <c r="T30" i="23"/>
  <c r="T171" i="23"/>
  <c r="T184" i="23"/>
  <c r="T45" i="23"/>
  <c r="T70" i="23"/>
  <c r="T69" i="23"/>
  <c r="T37" i="23"/>
  <c r="T136" i="23"/>
  <c r="T26" i="23"/>
  <c r="T185" i="23"/>
  <c r="T151" i="23"/>
  <c r="T158" i="23"/>
  <c r="T123" i="23"/>
  <c r="T156" i="23"/>
  <c r="T76" i="23"/>
  <c r="T181" i="23"/>
  <c r="T170" i="23"/>
  <c r="T194" i="23"/>
  <c r="T73" i="23"/>
  <c r="T66" i="23"/>
  <c r="T85" i="23"/>
  <c r="T89" i="23"/>
  <c r="T35" i="23"/>
  <c r="T82" i="23"/>
  <c r="T49" i="23"/>
  <c r="T182" i="23"/>
  <c r="T212" i="23"/>
  <c r="T183" i="23"/>
  <c r="T116" i="23"/>
  <c r="T92" i="23"/>
  <c r="T96" i="23"/>
  <c r="T203" i="23"/>
  <c r="T143" i="23"/>
  <c r="T164" i="23"/>
  <c r="T132" i="23"/>
  <c r="T112" i="23"/>
  <c r="T179" i="23"/>
  <c r="T165" i="23"/>
  <c r="T97" i="23"/>
  <c r="T106" i="23"/>
  <c r="T15" i="23"/>
  <c r="T43" i="23"/>
  <c r="T51" i="23"/>
  <c r="T109" i="23"/>
  <c r="T160" i="23"/>
  <c r="T128" i="23"/>
  <c r="T42" i="23"/>
  <c r="T34" i="23"/>
  <c r="T201" i="23"/>
  <c r="T173" i="23"/>
  <c r="T64" i="23"/>
  <c r="T57" i="23"/>
  <c r="T100" i="23"/>
  <c r="T155" i="23"/>
  <c r="T65" i="23"/>
  <c r="T135" i="23"/>
  <c r="T56" i="23"/>
  <c r="T117" i="23"/>
  <c r="T142" i="23"/>
  <c r="T202" i="23"/>
  <c r="T98" i="23"/>
  <c r="T152" i="23"/>
  <c r="T148" i="23"/>
  <c r="T161" i="23"/>
  <c r="T99" i="23"/>
  <c r="T61" i="23"/>
  <c r="T199" i="23"/>
  <c r="T206" i="23"/>
  <c r="T108" i="23"/>
  <c r="S94" i="23"/>
  <c r="S184" i="23"/>
  <c r="S68" i="23"/>
  <c r="S172" i="23"/>
  <c r="S202" i="23"/>
  <c r="S10" i="23"/>
  <c r="S142" i="23"/>
  <c r="S88" i="23"/>
  <c r="S163" i="23"/>
  <c r="S126" i="23"/>
  <c r="S135" i="23"/>
  <c r="S146" i="23"/>
  <c r="S188" i="23"/>
  <c r="S129" i="23"/>
  <c r="S179" i="23"/>
  <c r="S123" i="23"/>
  <c r="S104" i="23"/>
  <c r="S128" i="23"/>
  <c r="S175" i="23"/>
  <c r="S112" i="23"/>
  <c r="S16" i="23"/>
  <c r="S182" i="23"/>
  <c r="S193" i="23"/>
  <c r="S79" i="23"/>
  <c r="S147" i="23"/>
  <c r="S70" i="23"/>
  <c r="S138" i="23"/>
  <c r="S132" i="23"/>
  <c r="S124" i="23"/>
  <c r="S25" i="23"/>
  <c r="S11" i="23"/>
  <c r="S78" i="23"/>
  <c r="S21" i="23"/>
  <c r="S191" i="23"/>
  <c r="S164" i="23"/>
  <c r="S204" i="23"/>
  <c r="S206" i="23"/>
  <c r="S181" i="23"/>
  <c r="S144" i="23"/>
  <c r="S35" i="23"/>
  <c r="S28" i="23"/>
  <c r="S119" i="23"/>
  <c r="S211" i="23"/>
  <c r="S190" i="23"/>
  <c r="S23" i="23"/>
  <c r="S149" i="23"/>
  <c r="S169" i="23"/>
  <c r="S201" i="23"/>
  <c r="S162" i="23"/>
  <c r="S73" i="23"/>
  <c r="S152" i="23"/>
  <c r="S71" i="23"/>
  <c r="S200" i="23"/>
  <c r="S122" i="23"/>
  <c r="S41" i="23"/>
  <c r="S198" i="23"/>
  <c r="S170" i="23"/>
  <c r="S66" i="23"/>
  <c r="S141" i="23"/>
  <c r="S33" i="23"/>
  <c r="S85" i="23"/>
  <c r="S189" i="23"/>
  <c r="S137" i="23"/>
  <c r="S45" i="23"/>
  <c r="S30" i="23"/>
  <c r="S118" i="23"/>
  <c r="S50" i="23"/>
  <c r="S187" i="23"/>
  <c r="S155" i="23"/>
  <c r="S97" i="23"/>
  <c r="S64" i="23"/>
  <c r="S87" i="23"/>
  <c r="S24" i="23"/>
  <c r="S26" i="23"/>
  <c r="S37" i="23"/>
  <c r="S82" i="23"/>
  <c r="S51" i="23"/>
  <c r="S74" i="23"/>
  <c r="S80" i="23"/>
  <c r="S210" i="23"/>
  <c r="S153" i="23"/>
  <c r="S108" i="23"/>
  <c r="S103" i="23"/>
  <c r="S55" i="23"/>
  <c r="S130" i="23"/>
  <c r="S145" i="23"/>
  <c r="S165" i="23"/>
  <c r="S63" i="23"/>
  <c r="S196" i="23"/>
  <c r="S171" i="23"/>
  <c r="S195" i="23"/>
  <c r="S77" i="23"/>
  <c r="S59" i="23"/>
  <c r="S52" i="23"/>
  <c r="S62" i="23"/>
  <c r="S57" i="23"/>
  <c r="S158" i="23"/>
  <c r="S168" i="23"/>
  <c r="S84" i="23"/>
  <c r="S69" i="23"/>
  <c r="S185" i="23"/>
  <c r="S93" i="23"/>
  <c r="S31" i="23"/>
  <c r="S86" i="23"/>
  <c r="S161" i="23"/>
  <c r="S192" i="23"/>
  <c r="S183" i="23"/>
  <c r="S212" i="23"/>
  <c r="S151" i="23"/>
  <c r="S32" i="23"/>
  <c r="S167" i="23"/>
  <c r="S46" i="23"/>
  <c r="S143" i="23"/>
  <c r="S9" i="23"/>
  <c r="S203" i="23"/>
  <c r="S90" i="23"/>
  <c r="S61" i="23"/>
  <c r="S106" i="23"/>
  <c r="S194" i="23"/>
  <c r="S14" i="23"/>
  <c r="S15" i="23"/>
  <c r="S114" i="23"/>
  <c r="S65" i="23"/>
  <c r="S125" i="23"/>
  <c r="S99" i="23"/>
  <c r="S75" i="23"/>
  <c r="S116" i="23"/>
  <c r="S13" i="23"/>
  <c r="S101" i="23"/>
  <c r="S53" i="23"/>
  <c r="S110" i="23"/>
  <c r="S95" i="23"/>
  <c r="S8" i="23"/>
  <c r="S19" i="23"/>
  <c r="S180" i="23"/>
  <c r="S109" i="23"/>
  <c r="S131" i="23"/>
  <c r="S81" i="23"/>
  <c r="S22" i="23"/>
  <c r="S47" i="23"/>
  <c r="S48" i="23"/>
  <c r="S54" i="23"/>
  <c r="S105" i="23"/>
  <c r="S58" i="23"/>
  <c r="S83" i="23"/>
  <c r="S177" i="23"/>
  <c r="S111" i="23"/>
  <c r="S115" i="23"/>
  <c r="S186" i="23"/>
  <c r="S160" i="23"/>
  <c r="S208" i="23"/>
  <c r="S159" i="23"/>
  <c r="S133" i="23"/>
  <c r="S6" i="23"/>
  <c r="S7" i="23"/>
  <c r="S91" i="23"/>
  <c r="S154" i="23"/>
  <c r="S89" i="23"/>
  <c r="S127" i="23"/>
  <c r="S140" i="23"/>
  <c r="S157" i="23"/>
  <c r="S44" i="23"/>
  <c r="S96" i="23"/>
  <c r="S173" i="23"/>
  <c r="S199" i="23"/>
  <c r="S49" i="23"/>
  <c r="S121" i="23"/>
  <c r="S34" i="23"/>
  <c r="S42" i="23"/>
  <c r="S38" i="23"/>
  <c r="S150" i="23"/>
  <c r="S100" i="23"/>
  <c r="S39" i="23"/>
  <c r="S207" i="23"/>
  <c r="S134" i="23"/>
  <c r="S136" i="23"/>
  <c r="S5" i="23"/>
  <c r="S20" i="23"/>
  <c r="S36" i="23"/>
  <c r="S107" i="23"/>
  <c r="S148" i="23"/>
  <c r="S117" i="23"/>
  <c r="S176" i="23"/>
  <c r="S178" i="23"/>
  <c r="S92" i="23"/>
  <c r="S72" i="23"/>
  <c r="S60" i="23"/>
  <c r="S209" i="23"/>
  <c r="S18" i="23"/>
  <c r="S4" i="23"/>
  <c r="S197" i="23"/>
  <c r="S76" i="23"/>
  <c r="S27" i="23"/>
  <c r="S56" i="23"/>
  <c r="S156" i="23"/>
  <c r="S120" i="23"/>
  <c r="S67" i="23"/>
  <c r="S139" i="23"/>
  <c r="S205" i="23"/>
  <c r="S174" i="23"/>
  <c r="S43" i="23"/>
  <c r="S102" i="23"/>
  <c r="S98" i="23"/>
  <c r="S113" i="23"/>
  <c r="S17" i="23"/>
  <c r="S29" i="23"/>
  <c r="S40" i="23"/>
  <c r="S12" i="23"/>
  <c r="T166" i="23" l="1"/>
  <c r="S166" i="23"/>
  <c r="B41" i="5"/>
  <c r="K298" i="17"/>
  <c r="K297" i="17"/>
  <c r="K296" i="17"/>
  <c r="K295" i="17"/>
  <c r="K261" i="17"/>
  <c r="K294" i="17"/>
  <c r="K293" i="17"/>
  <c r="K292" i="17"/>
  <c r="K291" i="17"/>
  <c r="K290" i="17"/>
  <c r="K260" i="17"/>
  <c r="K259" i="17"/>
  <c r="K289" i="17"/>
  <c r="K288" i="17"/>
  <c r="K287" i="17"/>
  <c r="K258" i="17"/>
  <c r="K263" i="17"/>
  <c r="K286" i="17"/>
  <c r="K285" i="17"/>
  <c r="K284" i="17"/>
  <c r="K283" i="17"/>
  <c r="K282" i="17"/>
  <c r="K257" i="17"/>
  <c r="K303" i="17"/>
</calcChain>
</file>

<file path=xl/sharedStrings.xml><?xml version="1.0" encoding="utf-8"?>
<sst xmlns="http://schemas.openxmlformats.org/spreadsheetml/2006/main" count="1755" uniqueCount="972">
  <si>
    <t>Soudan</t>
  </si>
  <si>
    <t>Algérie</t>
  </si>
  <si>
    <t>MONDE</t>
  </si>
  <si>
    <t>Égypte</t>
  </si>
  <si>
    <t>Libye</t>
  </si>
  <si>
    <t xml:space="preserve"> </t>
  </si>
  <si>
    <t>Tanzanie</t>
  </si>
  <si>
    <t>Rang</t>
  </si>
  <si>
    <t>Pays</t>
  </si>
  <si>
    <t>Valeur</t>
  </si>
  <si>
    <t>Algeria</t>
  </si>
  <si>
    <t>Egypt</t>
  </si>
  <si>
    <t>Libya</t>
  </si>
  <si>
    <t>Maroc</t>
  </si>
  <si>
    <t>Morocco</t>
  </si>
  <si>
    <t>Sahara occidental</t>
  </si>
  <si>
    <t>Western Sahara</t>
  </si>
  <si>
    <t>Sudan</t>
  </si>
  <si>
    <t>Tunisie</t>
  </si>
  <si>
    <t>Tunisia</t>
  </si>
  <si>
    <t>Afrique du Sud</t>
  </si>
  <si>
    <t>South Africa</t>
  </si>
  <si>
    <t>Botswana</t>
  </si>
  <si>
    <t>Eswatini</t>
  </si>
  <si>
    <t>Lesotho</t>
  </si>
  <si>
    <t>Namibie</t>
  </si>
  <si>
    <t>Namibia</t>
  </si>
  <si>
    <t>Angola</t>
  </si>
  <si>
    <t>Cameroun</t>
  </si>
  <si>
    <t>Cameroon</t>
  </si>
  <si>
    <t>Centrafricaine (République)</t>
  </si>
  <si>
    <t>Central African Republic</t>
  </si>
  <si>
    <t>Congo</t>
  </si>
  <si>
    <t>Congo (Rép. dém. Du)</t>
  </si>
  <si>
    <t>Congo (Dem. Rep.)</t>
  </si>
  <si>
    <t>Gabon</t>
  </si>
  <si>
    <t>Guinée équatoriale</t>
  </si>
  <si>
    <t>Equatorial Guinea</t>
  </si>
  <si>
    <t>Sao Tomé-et-Principe</t>
  </si>
  <si>
    <t>Sao Tome and Principe</t>
  </si>
  <si>
    <t>Tchad</t>
  </si>
  <si>
    <t>Chad</t>
  </si>
  <si>
    <t>Bénin</t>
  </si>
  <si>
    <t>Benin</t>
  </si>
  <si>
    <t>Burkina Faso</t>
  </si>
  <si>
    <t>Cap-Vert</t>
  </si>
  <si>
    <t>Cabo Verde</t>
  </si>
  <si>
    <t>Côte d’Ivoire</t>
  </si>
  <si>
    <t>Côte d'Ivoire</t>
  </si>
  <si>
    <t>Gambie</t>
  </si>
  <si>
    <t>Gambia</t>
  </si>
  <si>
    <t>Ghana</t>
  </si>
  <si>
    <t>Guinée</t>
  </si>
  <si>
    <t>Guinea</t>
  </si>
  <si>
    <t>Guinée-Bissau</t>
  </si>
  <si>
    <t>Guinea-Bissau</t>
  </si>
  <si>
    <t>Liberia</t>
  </si>
  <si>
    <t>Mali</t>
  </si>
  <si>
    <t>Mauritanie</t>
  </si>
  <si>
    <t>Mauritania</t>
  </si>
  <si>
    <t>Niger</t>
  </si>
  <si>
    <t>Nigeria</t>
  </si>
  <si>
    <t>Sénégal</t>
  </si>
  <si>
    <t>Senegal</t>
  </si>
  <si>
    <t>Sierra Leone</t>
  </si>
  <si>
    <t>Togo</t>
  </si>
  <si>
    <t>Burundi</t>
  </si>
  <si>
    <t>Comores</t>
  </si>
  <si>
    <t>Comoros</t>
  </si>
  <si>
    <t>Djibouti</t>
  </si>
  <si>
    <t>Érythrée</t>
  </si>
  <si>
    <t>Eritrea</t>
  </si>
  <si>
    <t>Éthiopie</t>
  </si>
  <si>
    <t>Ethiopia</t>
  </si>
  <si>
    <t>Kenya</t>
  </si>
  <si>
    <t>Madagascar</t>
  </si>
  <si>
    <t>Malawi</t>
  </si>
  <si>
    <t>Maurice</t>
  </si>
  <si>
    <t>Mauritius</t>
  </si>
  <si>
    <t>Mayotte</t>
  </si>
  <si>
    <t>Mozambique</t>
  </si>
  <si>
    <t>Ouganda</t>
  </si>
  <si>
    <t>Uganda</t>
  </si>
  <si>
    <t>Réunion</t>
  </si>
  <si>
    <t>Rwanda</t>
  </si>
  <si>
    <t>Seychelles</t>
  </si>
  <si>
    <t>Somalie</t>
  </si>
  <si>
    <t>Somalia</t>
  </si>
  <si>
    <t>Soudan du Sud</t>
  </si>
  <si>
    <t>South Sudan</t>
  </si>
  <si>
    <t>Tanzania</t>
  </si>
  <si>
    <t>Zambie</t>
  </si>
  <si>
    <t>Zambia</t>
  </si>
  <si>
    <t>Zimbabwe</t>
  </si>
  <si>
    <t>Belize</t>
  </si>
  <si>
    <t>Costa Rica</t>
  </si>
  <si>
    <t>Guatemala</t>
  </si>
  <si>
    <t>Honduras</t>
  </si>
  <si>
    <t>Mexique</t>
  </si>
  <si>
    <t>Mexico</t>
  </si>
  <si>
    <t>Nicaragua</t>
  </si>
  <si>
    <t>Panama</t>
  </si>
  <si>
    <t>Salvador</t>
  </si>
  <si>
    <t>El Salvador</t>
  </si>
  <si>
    <t>Argentine</t>
  </si>
  <si>
    <t>Argentina</t>
  </si>
  <si>
    <t>Bolivie</t>
  </si>
  <si>
    <t>Bolivia</t>
  </si>
  <si>
    <t>Brésil</t>
  </si>
  <si>
    <t>Brazil</t>
  </si>
  <si>
    <t>Chili</t>
  </si>
  <si>
    <t>Chile</t>
  </si>
  <si>
    <t>Colombie</t>
  </si>
  <si>
    <t>Colombia</t>
  </si>
  <si>
    <t>Équateur</t>
  </si>
  <si>
    <t>Ecuador</t>
  </si>
  <si>
    <t>Guyana</t>
  </si>
  <si>
    <t>Guyane française</t>
  </si>
  <si>
    <t>French Guiana</t>
  </si>
  <si>
    <t>Paraguay</t>
  </si>
  <si>
    <t>Pérou</t>
  </si>
  <si>
    <t>Peru</t>
  </si>
  <si>
    <t>Surinam</t>
  </si>
  <si>
    <t>Suriname</t>
  </si>
  <si>
    <t>Uruguay</t>
  </si>
  <si>
    <t>Venezuela</t>
  </si>
  <si>
    <t>Antigua-et-Barbuda</t>
  </si>
  <si>
    <t>Antigua and Barbuda</t>
  </si>
  <si>
    <t>Aruba</t>
  </si>
  <si>
    <t>Bahamas</t>
  </si>
  <si>
    <t>Barbade</t>
  </si>
  <si>
    <t>Barbados</t>
  </si>
  <si>
    <t>Cuba</t>
  </si>
  <si>
    <t>Curaçao</t>
  </si>
  <si>
    <t>Dominicaine (République)</t>
  </si>
  <si>
    <t>Dominican Republic</t>
  </si>
  <si>
    <t>Dominique</t>
  </si>
  <si>
    <t>Dominica</t>
  </si>
  <si>
    <t>Grenade</t>
  </si>
  <si>
    <t>Grenada</t>
  </si>
  <si>
    <t>Guadeloupe</t>
  </si>
  <si>
    <t>Haïti</t>
  </si>
  <si>
    <t>Haiti</t>
  </si>
  <si>
    <t>Jamaïque</t>
  </si>
  <si>
    <t>Jamaica</t>
  </si>
  <si>
    <t>Martinique</t>
  </si>
  <si>
    <t>Porto Rico</t>
  </si>
  <si>
    <t>Puerto Rico</t>
  </si>
  <si>
    <t>Sainte Lucie</t>
  </si>
  <si>
    <t>Saint Lucia</t>
  </si>
  <si>
    <t>St Kitts-et-Nevis</t>
  </si>
  <si>
    <t>St. Kitts and Nevis</t>
  </si>
  <si>
    <t>St Vincent-et-les-Grenadines</t>
  </si>
  <si>
    <t>St. Vincent and the Grenadines</t>
  </si>
  <si>
    <t>Trinité-et-Tobago</t>
  </si>
  <si>
    <t>Trinidad and Tobago</t>
  </si>
  <si>
    <t>Vierges (Îles)</t>
  </si>
  <si>
    <t>U.S. Virgin Is.</t>
  </si>
  <si>
    <t>Canada</t>
  </si>
  <si>
    <t>États-Unis</t>
  </si>
  <si>
    <t>United States</t>
  </si>
  <si>
    <t>Kazakhstan</t>
  </si>
  <si>
    <t>Kirghizistan</t>
  </si>
  <si>
    <t>Kyrgyzstan</t>
  </si>
  <si>
    <t>Ouzbékistan</t>
  </si>
  <si>
    <t>Uzbekistan</t>
  </si>
  <si>
    <t>Tadjikistan</t>
  </si>
  <si>
    <t>Tajikistan</t>
  </si>
  <si>
    <t>Turkménistan</t>
  </si>
  <si>
    <t>Turkmenistan</t>
  </si>
  <si>
    <t>Brunei</t>
  </si>
  <si>
    <t>Cambodge</t>
  </si>
  <si>
    <t>Cambodia</t>
  </si>
  <si>
    <t>Indonésie</t>
  </si>
  <si>
    <t>Indonesia</t>
  </si>
  <si>
    <t>Laos</t>
  </si>
  <si>
    <t>Malaisie</t>
  </si>
  <si>
    <t>Malaysia</t>
  </si>
  <si>
    <t>Myanmar (Birmanie)</t>
  </si>
  <si>
    <t>Myanmar</t>
  </si>
  <si>
    <t>Philippines</t>
  </si>
  <si>
    <t>Singapour</t>
  </si>
  <si>
    <t>Singapore</t>
  </si>
  <si>
    <t>Thaïlande</t>
  </si>
  <si>
    <t>Thailand</t>
  </si>
  <si>
    <t>Timor-Leste</t>
  </si>
  <si>
    <t>Viêt Nam</t>
  </si>
  <si>
    <t>Vietnam</t>
  </si>
  <si>
    <t>Afghanistan</t>
  </si>
  <si>
    <t>Bangladesh</t>
  </si>
  <si>
    <t>Bhoutan</t>
  </si>
  <si>
    <t>Bhutan</t>
  </si>
  <si>
    <t>Inde</t>
  </si>
  <si>
    <t>India</t>
  </si>
  <si>
    <t>Iran</t>
  </si>
  <si>
    <t>Maldives</t>
  </si>
  <si>
    <t>Népal</t>
  </si>
  <si>
    <t>Nepal</t>
  </si>
  <si>
    <t>Pakistan</t>
  </si>
  <si>
    <t>Sri Lanka</t>
  </si>
  <si>
    <t>Arabie saoudite</t>
  </si>
  <si>
    <t>Saudi Arabia</t>
  </si>
  <si>
    <t>Arménie</t>
  </si>
  <si>
    <t>Armenia</t>
  </si>
  <si>
    <t>Azerbaïdjan</t>
  </si>
  <si>
    <t>Azerbaijan</t>
  </si>
  <si>
    <t>Bahreïn</t>
  </si>
  <si>
    <t>Bahrain</t>
  </si>
  <si>
    <t>Chypre</t>
  </si>
  <si>
    <t>Cyprus</t>
  </si>
  <si>
    <t>Émirats arabes unis</t>
  </si>
  <si>
    <t>United Arab Emirates</t>
  </si>
  <si>
    <t>Palestine (Territoire)</t>
  </si>
  <si>
    <t>Palestinian Territory</t>
  </si>
  <si>
    <t>Georgie</t>
  </si>
  <si>
    <t>Georgia</t>
  </si>
  <si>
    <t>Irak</t>
  </si>
  <si>
    <t>Iraq</t>
  </si>
  <si>
    <t>Israël</t>
  </si>
  <si>
    <t>Israel</t>
  </si>
  <si>
    <t>Jordanie</t>
  </si>
  <si>
    <t>Jordan</t>
  </si>
  <si>
    <t>Koweït</t>
  </si>
  <si>
    <t>Kuwait</t>
  </si>
  <si>
    <t>Liban</t>
  </si>
  <si>
    <t>Lebanon</t>
  </si>
  <si>
    <t>Oman</t>
  </si>
  <si>
    <t>Qatar</t>
  </si>
  <si>
    <t>Syrie</t>
  </si>
  <si>
    <t>Syria</t>
  </si>
  <si>
    <t>Turquie</t>
  </si>
  <si>
    <t>Türkiye</t>
  </si>
  <si>
    <t>Yémen</t>
  </si>
  <si>
    <t>Yemen</t>
  </si>
  <si>
    <t>Chine</t>
  </si>
  <si>
    <t>China</t>
  </si>
  <si>
    <t>Chine - Hong Kong</t>
  </si>
  <si>
    <t>China, Hong Kong</t>
  </si>
  <si>
    <t>Chine - Macao</t>
  </si>
  <si>
    <t>China, Macao</t>
  </si>
  <si>
    <t>Corée du Nord</t>
  </si>
  <si>
    <t>Korea, North</t>
  </si>
  <si>
    <t>Corée du Sud</t>
  </si>
  <si>
    <t>Korea, South</t>
  </si>
  <si>
    <t>Japon</t>
  </si>
  <si>
    <t>Japan</t>
  </si>
  <si>
    <t>Mongolie</t>
  </si>
  <si>
    <t>Mongolia</t>
  </si>
  <si>
    <t>Taïwan</t>
  </si>
  <si>
    <t>Taiwan</t>
  </si>
  <si>
    <t>Albanie</t>
  </si>
  <si>
    <t>Albania</t>
  </si>
  <si>
    <t>Andorre</t>
  </si>
  <si>
    <t>Andorra</t>
  </si>
  <si>
    <t>Bosnie-Herzégovine</t>
  </si>
  <si>
    <t>Bosnia-Herzegovina</t>
  </si>
  <si>
    <t>Croatie</t>
  </si>
  <si>
    <t>Croatia</t>
  </si>
  <si>
    <t>Espagne</t>
  </si>
  <si>
    <t>Spain</t>
  </si>
  <si>
    <t>Grèce</t>
  </si>
  <si>
    <t>Greece</t>
  </si>
  <si>
    <t>Italie</t>
  </si>
  <si>
    <t>Italy</t>
  </si>
  <si>
    <t>Kosovo</t>
  </si>
  <si>
    <t>Macédoine du Nord</t>
  </si>
  <si>
    <t>North Macedonia</t>
  </si>
  <si>
    <t>Malte</t>
  </si>
  <si>
    <t>Malta</t>
  </si>
  <si>
    <t>Monténégro</t>
  </si>
  <si>
    <t>Montenegro</t>
  </si>
  <si>
    <t>Portugal</t>
  </si>
  <si>
    <t>Saint-Marin</t>
  </si>
  <si>
    <t>San Marino</t>
  </si>
  <si>
    <t>Serbie</t>
  </si>
  <si>
    <t>Serbia</t>
  </si>
  <si>
    <t>Slovénie</t>
  </si>
  <si>
    <t>Slovenia</t>
  </si>
  <si>
    <t>Allemagne</t>
  </si>
  <si>
    <t>Germany</t>
  </si>
  <si>
    <t>Autriche</t>
  </si>
  <si>
    <t>Austria</t>
  </si>
  <si>
    <t>Belgique</t>
  </si>
  <si>
    <t>Belgium</t>
  </si>
  <si>
    <t>France (métropolitaine)</t>
  </si>
  <si>
    <t>France (metropolitan)</t>
  </si>
  <si>
    <t>Liechtenstein</t>
  </si>
  <si>
    <t>Luxembourg</t>
  </si>
  <si>
    <t>Monaco</t>
  </si>
  <si>
    <t>Pays-Bas</t>
  </si>
  <si>
    <t>Netherlands</t>
  </si>
  <si>
    <t>Suisse</t>
  </si>
  <si>
    <t>Switzerland</t>
  </si>
  <si>
    <t>Biélorussie (Bélarus)</t>
  </si>
  <si>
    <t>Belarus</t>
  </si>
  <si>
    <t>Bulgarie</t>
  </si>
  <si>
    <t>Bulgaria</t>
  </si>
  <si>
    <t>Hongrie</t>
  </si>
  <si>
    <t>Hungary</t>
  </si>
  <si>
    <t>Moldavie</t>
  </si>
  <si>
    <t>Moldova</t>
  </si>
  <si>
    <t>Pologne</t>
  </si>
  <si>
    <t>Poland</t>
  </si>
  <si>
    <t>Roumanie</t>
  </si>
  <si>
    <t>Romania</t>
  </si>
  <si>
    <t>Russie</t>
  </si>
  <si>
    <t>Russia</t>
  </si>
  <si>
    <t>Slovaquie</t>
  </si>
  <si>
    <t>Slovakia</t>
  </si>
  <si>
    <t>Tchèque (République)</t>
  </si>
  <si>
    <t>Ukraine</t>
  </si>
  <si>
    <t>Danemark</t>
  </si>
  <si>
    <t>Denmark</t>
  </si>
  <si>
    <t>Estonie</t>
  </si>
  <si>
    <t>Estonia</t>
  </si>
  <si>
    <t>Finlande</t>
  </si>
  <si>
    <t>Finland</t>
  </si>
  <si>
    <t>Irlande</t>
  </si>
  <si>
    <t>Ireland</t>
  </si>
  <si>
    <t>Islande</t>
  </si>
  <si>
    <t>Iceland</t>
  </si>
  <si>
    <t>Lettonie</t>
  </si>
  <si>
    <t>Latvia</t>
  </si>
  <si>
    <t>Lituanie</t>
  </si>
  <si>
    <t>Lithuania</t>
  </si>
  <si>
    <t>Norvège</t>
  </si>
  <si>
    <t>Norway</t>
  </si>
  <si>
    <t>Royaume-Uni</t>
  </si>
  <si>
    <t>United Kingdom</t>
  </si>
  <si>
    <t>Suède</t>
  </si>
  <si>
    <t>Sweden</t>
  </si>
  <si>
    <t>Australie</t>
  </si>
  <si>
    <t>Australia</t>
  </si>
  <si>
    <t>Fidji</t>
  </si>
  <si>
    <t>Fiji</t>
  </si>
  <si>
    <t>Guam</t>
  </si>
  <si>
    <t>Kiribati</t>
  </si>
  <si>
    <t>Marshall (Îles)</t>
  </si>
  <si>
    <t>Marshall Islands</t>
  </si>
  <si>
    <t>Micronésie (États fédérés de)</t>
  </si>
  <si>
    <t>Micronesia (Fed. States of)</t>
  </si>
  <si>
    <t>Nouvelle-Calédonie</t>
  </si>
  <si>
    <t>New Caledonia</t>
  </si>
  <si>
    <t>Nouvelle-Zélande</t>
  </si>
  <si>
    <t>New Zealand</t>
  </si>
  <si>
    <t>Papouasie-Nouvelle-Guinée</t>
  </si>
  <si>
    <t>Papua New Guinea</t>
  </si>
  <si>
    <t>Polynésie française</t>
  </si>
  <si>
    <t>French Polynesia</t>
  </si>
  <si>
    <t>Salomon (Îles)</t>
  </si>
  <si>
    <t>Solomon Islands</t>
  </si>
  <si>
    <t>Samoa</t>
  </si>
  <si>
    <t>Tonga</t>
  </si>
  <si>
    <t>Vanuatu</t>
  </si>
  <si>
    <t>Union Européenne (27)</t>
  </si>
  <si>
    <t>Congo (Rép. dém. du)</t>
  </si>
  <si>
    <t>Macao (Chine)</t>
  </si>
  <si>
    <t>Czechia</t>
  </si>
  <si>
    <t>Population mi-2024 (en millions)</t>
  </si>
  <si>
    <t>Superficie (en milliers de km²)</t>
  </si>
  <si>
    <t>Taux de natalité (pour 1000 habitants)</t>
  </si>
  <si>
    <t>Taux de mortalité (pour 1000 habitants)</t>
  </si>
  <si>
    <t>Projection de la population en 2050 (en millions)</t>
  </si>
  <si>
    <t>Taux de mortalité infantile (pour 1000 naissances)</t>
  </si>
  <si>
    <t>Indice synthétique de fécondité (enfants par femme)</t>
  </si>
  <si>
    <t>Proportion de moins de 15 ans (en %)</t>
  </si>
  <si>
    <t>Proportion de 65 ans ou + (en %)</t>
  </si>
  <si>
    <t>Espérance de vie à la naissance hommes (en années)</t>
  </si>
  <si>
    <t>Espérance de vie à la naissance femmes (en années)</t>
  </si>
  <si>
    <t>RNB p.p.a./hab. en 2023 (en dollars US)</t>
  </si>
  <si>
    <t>Pays ou entité (Noms en français)</t>
  </si>
  <si>
    <t>Pays ou entité (Noms en anglais)</t>
  </si>
  <si>
    <r>
      <t xml:space="preserve">G. Pison, S. Poniakina, </t>
    </r>
    <r>
      <rPr>
        <i/>
        <sz val="12"/>
        <color theme="1"/>
        <rFont val="Calibri"/>
        <family val="2"/>
      </rPr>
      <t>Population &amp; Sociétés</t>
    </r>
    <r>
      <rPr>
        <sz val="12"/>
        <color theme="1"/>
        <rFont val="Calibri"/>
        <family val="2"/>
      </rPr>
      <t>, n° 626, octobre 2024, Ined.</t>
    </r>
  </si>
  <si>
    <r>
      <t xml:space="preserve">Tableau 1. </t>
    </r>
    <r>
      <rPr>
        <sz val="12"/>
        <color rgb="FF000000"/>
        <rFont val="Calibri"/>
        <family val="2"/>
      </rPr>
      <t>Superficie (en milliers de km2)</t>
    </r>
  </si>
  <si>
    <r>
      <t xml:space="preserve">Tableau 2. </t>
    </r>
    <r>
      <rPr>
        <sz val="12"/>
        <color rgb="FF000000"/>
        <rFont val="Calibri"/>
        <family val="2"/>
      </rPr>
      <t>Pays les plus peuplés estimation 2024 (en millions d’habitants)</t>
    </r>
  </si>
  <si>
    <r>
      <t xml:space="preserve">Tableau 3. </t>
    </r>
    <r>
      <rPr>
        <sz val="12"/>
        <color rgb="FF000000"/>
        <rFont val="Calibri"/>
        <family val="2"/>
      </rPr>
      <t>Pays les plus peuplés projection 2050 (en millions d’habitants)</t>
    </r>
  </si>
  <si>
    <r>
      <t xml:space="preserve">Tableau 4. </t>
    </r>
    <r>
      <rPr>
        <sz val="12"/>
        <color rgb="FF000000"/>
        <rFont val="Calibri"/>
        <family val="2"/>
      </rPr>
      <t>Nombre de naissances annuelles (en milliers)</t>
    </r>
  </si>
  <si>
    <r>
      <t xml:space="preserve">Tableau 5. </t>
    </r>
    <r>
      <rPr>
        <sz val="12"/>
        <color rgb="FF000000"/>
        <rFont val="Calibri"/>
        <family val="2"/>
      </rPr>
      <t>Nombre de décès annuels (en milliers)</t>
    </r>
  </si>
  <si>
    <r>
      <t xml:space="preserve">Tableau 6. </t>
    </r>
    <r>
      <rPr>
        <sz val="12"/>
        <color rgb="FF000000"/>
        <rFont val="Calibri"/>
        <family val="2"/>
      </rPr>
      <t>Nombre de décès annuels d’enfants de moins d’un an (en milliers)</t>
    </r>
  </si>
  <si>
    <r>
      <t xml:space="preserve">Tableau 7. </t>
    </r>
    <r>
      <rPr>
        <sz val="12"/>
        <color rgb="FF000000"/>
        <rFont val="Calibri"/>
        <family val="2"/>
      </rPr>
      <t>RNB p.p.a. en 2023 (en milliards de dollars)</t>
    </r>
  </si>
  <si>
    <r>
      <t xml:space="preserve">Tableau 8. </t>
    </r>
    <r>
      <rPr>
        <sz val="12"/>
        <color rgb="FF000000"/>
        <rFont val="Calibri"/>
        <family val="2"/>
      </rPr>
      <t>Densité (habitants / km2)</t>
    </r>
  </si>
  <si>
    <r>
      <t xml:space="preserve">Tableau 9. </t>
    </r>
    <r>
      <rPr>
        <sz val="12"/>
        <color rgb="FF000000"/>
        <rFont val="Calibri"/>
        <family val="2"/>
      </rPr>
      <t>Taux de natalité (naissances pour 1 000 habitants)</t>
    </r>
  </si>
  <si>
    <r>
      <t xml:space="preserve">Tableau 10. </t>
    </r>
    <r>
      <rPr>
        <sz val="12"/>
        <color rgb="FF000000"/>
        <rFont val="Calibri"/>
        <family val="2"/>
      </rPr>
      <t>Taux de mortalité (décès pour 1 000 habitants)</t>
    </r>
  </si>
  <si>
    <r>
      <t xml:space="preserve">Tableau 11. </t>
    </r>
    <r>
      <rPr>
        <sz val="12"/>
        <color rgb="FF000000"/>
        <rFont val="Calibri"/>
        <family val="2"/>
      </rPr>
      <t>Taux de mortalité infantile (décès infantiles pour 1 000 naissances vivantes)</t>
    </r>
  </si>
  <si>
    <r>
      <t xml:space="preserve">Tableau 12. </t>
    </r>
    <r>
      <rPr>
        <sz val="12"/>
        <color rgb="FF000000"/>
        <rFont val="Calibri"/>
        <family val="2"/>
      </rPr>
      <t>Espérance de vie à la naissance (en années, sexes confondus)</t>
    </r>
  </si>
  <si>
    <r>
      <t xml:space="preserve">Tableau 13. </t>
    </r>
    <r>
      <rPr>
        <sz val="12"/>
        <color rgb="FF000000"/>
        <rFont val="Calibri"/>
        <family val="2"/>
      </rPr>
      <t>Taux d’accroissement naturel (annuel, en %)</t>
    </r>
  </si>
  <si>
    <r>
      <t xml:space="preserve">Tableau 14. </t>
    </r>
    <r>
      <rPr>
        <sz val="12"/>
        <color rgb="FF000000"/>
        <rFont val="Calibri"/>
        <family val="2"/>
      </rPr>
      <t>Indice synthétique de fécondité (nombre d’enfants par femme)</t>
    </r>
  </si>
  <si>
    <r>
      <t xml:space="preserve">Tableau 15. </t>
    </r>
    <r>
      <rPr>
        <sz val="12"/>
        <color rgb="FF000000"/>
        <rFont val="Calibri"/>
        <family val="2"/>
      </rPr>
      <t>Indice de « jeunesse » (proportion de moins de 15 ans) (en %)</t>
    </r>
  </si>
  <si>
    <r>
      <t xml:space="preserve">Tableau 16. </t>
    </r>
    <r>
      <rPr>
        <sz val="12"/>
        <color rgb="FF000000"/>
        <rFont val="Calibri"/>
        <family val="2"/>
      </rPr>
      <t>Indice de vieillissement (proportion de 65 ans ou plus) (en %)</t>
    </r>
  </si>
  <si>
    <r>
      <t xml:space="preserve">Tableau 17. </t>
    </r>
    <r>
      <rPr>
        <sz val="12"/>
        <color rgb="FF000000"/>
        <rFont val="Calibri"/>
        <family val="2"/>
      </rPr>
      <t>Indice de population d’âge actif (proportion de 15-64 ans) (en %)</t>
    </r>
  </si>
  <si>
    <r>
      <t xml:space="preserve">Tableau 18. </t>
    </r>
    <r>
      <rPr>
        <sz val="12"/>
        <color rgb="FF000000"/>
        <rFont val="Calibri"/>
        <family val="2"/>
      </rPr>
      <t>RNB p.p.a. / habitants en 2023 (en dollars US)</t>
    </r>
  </si>
  <si>
    <t>Source: Nations unies, Division de la population, 2024, World Population Prospects : The 2024 Revision, New York (http://esa.un.org/unpd/wpp/)</t>
  </si>
  <si>
    <t xml:space="preserve">Source: Banque mondiale (https://databank.worldbank.org/) </t>
  </si>
  <si>
    <t xml:space="preserve">Sources: 
Nations unies, Division de la population, 2024, World Population Prospects : The 2024 Revision, New York (http://esa.un.org/unpd/wpp/) 
Banque mondiale (https://databank.worldbank.org/) </t>
  </si>
  <si>
    <t>ID</t>
  </si>
  <si>
    <t>iso_a3</t>
  </si>
  <si>
    <t>iso_n3</t>
  </si>
  <si>
    <t>AW</t>
  </si>
  <si>
    <t>ABW</t>
  </si>
  <si>
    <t>AF</t>
  </si>
  <si>
    <t>AFG</t>
  </si>
  <si>
    <t>AO</t>
  </si>
  <si>
    <t>AGO</t>
  </si>
  <si>
    <t>AL</t>
  </si>
  <si>
    <t>ALB</t>
  </si>
  <si>
    <t>AD</t>
  </si>
  <si>
    <t>AND</t>
  </si>
  <si>
    <t>AE</t>
  </si>
  <si>
    <t>ARE</t>
  </si>
  <si>
    <t>AR</t>
  </si>
  <si>
    <t>ARG</t>
  </si>
  <si>
    <t>AM</t>
  </si>
  <si>
    <t>ARM</t>
  </si>
  <si>
    <t>AG</t>
  </si>
  <si>
    <t>ATG</t>
  </si>
  <si>
    <t>AU</t>
  </si>
  <si>
    <t>AUS</t>
  </si>
  <si>
    <t>AT</t>
  </si>
  <si>
    <t>AUT</t>
  </si>
  <si>
    <t>AZ</t>
  </si>
  <si>
    <t>AZE</t>
  </si>
  <si>
    <t>BI</t>
  </si>
  <si>
    <t>BDI</t>
  </si>
  <si>
    <t>BE</t>
  </si>
  <si>
    <t>BEL</t>
  </si>
  <si>
    <t>BJ</t>
  </si>
  <si>
    <t>BEN</t>
  </si>
  <si>
    <t>BF</t>
  </si>
  <si>
    <t>BFA</t>
  </si>
  <si>
    <t>BD</t>
  </si>
  <si>
    <t>BGD</t>
  </si>
  <si>
    <t>BG</t>
  </si>
  <si>
    <t>BGR</t>
  </si>
  <si>
    <t>BH</t>
  </si>
  <si>
    <t>BHR</t>
  </si>
  <si>
    <t>BS</t>
  </si>
  <si>
    <t>BHS</t>
  </si>
  <si>
    <t>BA</t>
  </si>
  <si>
    <t>BIH</t>
  </si>
  <si>
    <t>BY</t>
  </si>
  <si>
    <t>Biélorussie</t>
  </si>
  <si>
    <t>BLR</t>
  </si>
  <si>
    <t>BZ</t>
  </si>
  <si>
    <t>BLZ</t>
  </si>
  <si>
    <t>BO</t>
  </si>
  <si>
    <t>BOL</t>
  </si>
  <si>
    <t>BR</t>
  </si>
  <si>
    <t>BRA</t>
  </si>
  <si>
    <t>BB</t>
  </si>
  <si>
    <t>BRB</t>
  </si>
  <si>
    <t>BN</t>
  </si>
  <si>
    <t>Brunéi</t>
  </si>
  <si>
    <t>BRN</t>
  </si>
  <si>
    <t>BT</t>
  </si>
  <si>
    <t>BTN</t>
  </si>
  <si>
    <t>BW</t>
  </si>
  <si>
    <t>BWA</t>
  </si>
  <si>
    <t>CF</t>
  </si>
  <si>
    <t>Rép. centrafricaine</t>
  </si>
  <si>
    <t>CAF</t>
  </si>
  <si>
    <t>CA</t>
  </si>
  <si>
    <t>CAN</t>
  </si>
  <si>
    <t>CH</t>
  </si>
  <si>
    <t>CHE</t>
  </si>
  <si>
    <t>CL</t>
  </si>
  <si>
    <t>CHL</t>
  </si>
  <si>
    <t>CN</t>
  </si>
  <si>
    <t>CHN</t>
  </si>
  <si>
    <t>CI</t>
  </si>
  <si>
    <t>CIV</t>
  </si>
  <si>
    <t>CM</t>
  </si>
  <si>
    <t>CMR</t>
  </si>
  <si>
    <t>CD</t>
  </si>
  <si>
    <t>RDC</t>
  </si>
  <si>
    <t>COD</t>
  </si>
  <si>
    <t>CG</t>
  </si>
  <si>
    <t>COG</t>
  </si>
  <si>
    <t>CO</t>
  </si>
  <si>
    <t>COL</t>
  </si>
  <si>
    <t>KM</t>
  </si>
  <si>
    <t>COM</t>
  </si>
  <si>
    <t>CV</t>
  </si>
  <si>
    <t>Cap Vert</t>
  </si>
  <si>
    <t>CPV</t>
  </si>
  <si>
    <t>CR</t>
  </si>
  <si>
    <t>CRI</t>
  </si>
  <si>
    <t>CU</t>
  </si>
  <si>
    <t>CUB</t>
  </si>
  <si>
    <t>CW</t>
  </si>
  <si>
    <t>CUW</t>
  </si>
  <si>
    <t>CY</t>
  </si>
  <si>
    <t>CYP</t>
  </si>
  <si>
    <t>CZ</t>
  </si>
  <si>
    <t>Rép. tchèque</t>
  </si>
  <si>
    <t>CZE</t>
  </si>
  <si>
    <t>DE</t>
  </si>
  <si>
    <t>DEU</t>
  </si>
  <si>
    <t>DJ</t>
  </si>
  <si>
    <t>DJI</t>
  </si>
  <si>
    <t>DM</t>
  </si>
  <si>
    <t>DMA</t>
  </si>
  <si>
    <t>DK</t>
  </si>
  <si>
    <t>DNK</t>
  </si>
  <si>
    <t>DO</t>
  </si>
  <si>
    <t>Rép. dominicaine</t>
  </si>
  <si>
    <t>DOM</t>
  </si>
  <si>
    <t>DZ</t>
  </si>
  <si>
    <t>DZA</t>
  </si>
  <si>
    <t>EC</t>
  </si>
  <si>
    <t>ECU</t>
  </si>
  <si>
    <t>EG</t>
  </si>
  <si>
    <t>EGY</t>
  </si>
  <si>
    <t>ER</t>
  </si>
  <si>
    <t>ERI</t>
  </si>
  <si>
    <t>EH</t>
  </si>
  <si>
    <t>ESH</t>
  </si>
  <si>
    <t>ES</t>
  </si>
  <si>
    <t>ESP</t>
  </si>
  <si>
    <t>EE</t>
  </si>
  <si>
    <t>EST</t>
  </si>
  <si>
    <t>ET</t>
  </si>
  <si>
    <t>ETH</t>
  </si>
  <si>
    <t>FI</t>
  </si>
  <si>
    <t>FIN</t>
  </si>
  <si>
    <t>FJ</t>
  </si>
  <si>
    <t>FJI</t>
  </si>
  <si>
    <t>FR</t>
  </si>
  <si>
    <t>FRA</t>
  </si>
  <si>
    <t>FM</t>
  </si>
  <si>
    <t>Micronésie</t>
  </si>
  <si>
    <t>FSM</t>
  </si>
  <si>
    <t>GA</t>
  </si>
  <si>
    <t>GAB</t>
  </si>
  <si>
    <t>GB</t>
  </si>
  <si>
    <t>GBR</t>
  </si>
  <si>
    <t>GE</t>
  </si>
  <si>
    <t>GEO</t>
  </si>
  <si>
    <t>GH</t>
  </si>
  <si>
    <t>GHA</t>
  </si>
  <si>
    <t>GN</t>
  </si>
  <si>
    <t>GIN</t>
  </si>
  <si>
    <t>GP</t>
  </si>
  <si>
    <t>GLP</t>
  </si>
  <si>
    <t>GM</t>
  </si>
  <si>
    <t>GMB</t>
  </si>
  <si>
    <t>GW</t>
  </si>
  <si>
    <t>GNB</t>
  </si>
  <si>
    <t>GQ</t>
  </si>
  <si>
    <t>GNQ</t>
  </si>
  <si>
    <t>GR</t>
  </si>
  <si>
    <t>GRC</t>
  </si>
  <si>
    <t>GD</t>
  </si>
  <si>
    <t>GRD</t>
  </si>
  <si>
    <t>GT</t>
  </si>
  <si>
    <t>GTM</t>
  </si>
  <si>
    <t>GF</t>
  </si>
  <si>
    <t>GUF</t>
  </si>
  <si>
    <t>GU</t>
  </si>
  <si>
    <t>GUM</t>
  </si>
  <si>
    <t>GY</t>
  </si>
  <si>
    <t>GUY</t>
  </si>
  <si>
    <t>HK</t>
  </si>
  <si>
    <t>Hong Kong</t>
  </si>
  <si>
    <t>HKG</t>
  </si>
  <si>
    <t>HN</t>
  </si>
  <si>
    <t>HND</t>
  </si>
  <si>
    <t>HR</t>
  </si>
  <si>
    <t>HRV</t>
  </si>
  <si>
    <t>HT</t>
  </si>
  <si>
    <t>HTI</t>
  </si>
  <si>
    <t>HU</t>
  </si>
  <si>
    <t>HUN</t>
  </si>
  <si>
    <t>IDN</t>
  </si>
  <si>
    <t>IN</t>
  </si>
  <si>
    <t>IND</t>
  </si>
  <si>
    <t>IE</t>
  </si>
  <si>
    <t>IRL</t>
  </si>
  <si>
    <t>IR</t>
  </si>
  <si>
    <t>IRN</t>
  </si>
  <si>
    <t>IQ</t>
  </si>
  <si>
    <t>IRQ</t>
  </si>
  <si>
    <t>IS</t>
  </si>
  <si>
    <t>ISL</t>
  </si>
  <si>
    <t>IL</t>
  </si>
  <si>
    <t>ISR</t>
  </si>
  <si>
    <t>IT</t>
  </si>
  <si>
    <t>ITA</t>
  </si>
  <si>
    <t>JM</t>
  </si>
  <si>
    <t>JAM</t>
  </si>
  <si>
    <t>JO</t>
  </si>
  <si>
    <t>JOR</t>
  </si>
  <si>
    <t>JP</t>
  </si>
  <si>
    <t>JPN</t>
  </si>
  <si>
    <t>KZ</t>
  </si>
  <si>
    <t>KAZ</t>
  </si>
  <si>
    <t>KE</t>
  </si>
  <si>
    <t>KEN</t>
  </si>
  <si>
    <t>KG</t>
  </si>
  <si>
    <t>KGZ</t>
  </si>
  <si>
    <t>KH</t>
  </si>
  <si>
    <t>KHM</t>
  </si>
  <si>
    <t>KI</t>
  </si>
  <si>
    <t>KIR</t>
  </si>
  <si>
    <t>KN</t>
  </si>
  <si>
    <t>Saint-Kitts-et-Nevis</t>
  </si>
  <si>
    <t>KNA</t>
  </si>
  <si>
    <t>KR</t>
  </si>
  <si>
    <t>KOR</t>
  </si>
  <si>
    <t>KW</t>
  </si>
  <si>
    <t>KWT</t>
  </si>
  <si>
    <t>LA</t>
  </si>
  <si>
    <t>LAO</t>
  </si>
  <si>
    <t>LB</t>
  </si>
  <si>
    <t>LBN</t>
  </si>
  <si>
    <t>LR</t>
  </si>
  <si>
    <t>LBR</t>
  </si>
  <si>
    <t>LY</t>
  </si>
  <si>
    <t>LBY</t>
  </si>
  <si>
    <t>LC</t>
  </si>
  <si>
    <t>Sainte-Lucie</t>
  </si>
  <si>
    <t>LCA</t>
  </si>
  <si>
    <t>LI</t>
  </si>
  <si>
    <t>LIE</t>
  </si>
  <si>
    <t>LK</t>
  </si>
  <si>
    <t>LKA</t>
  </si>
  <si>
    <t>LS</t>
  </si>
  <si>
    <t>LSO</t>
  </si>
  <si>
    <t>LT</t>
  </si>
  <si>
    <t>LTU</t>
  </si>
  <si>
    <t>LU</t>
  </si>
  <si>
    <t>LUX</t>
  </si>
  <si>
    <t>LV</t>
  </si>
  <si>
    <t>LVA</t>
  </si>
  <si>
    <t>MO</t>
  </si>
  <si>
    <t>Macao</t>
  </si>
  <si>
    <t>MAC</t>
  </si>
  <si>
    <t>MA</t>
  </si>
  <si>
    <t>MAR</t>
  </si>
  <si>
    <t>MC</t>
  </si>
  <si>
    <t>MCO</t>
  </si>
  <si>
    <t>MD</t>
  </si>
  <si>
    <t>MDA</t>
  </si>
  <si>
    <t>MG</t>
  </si>
  <si>
    <t>MDG</t>
  </si>
  <si>
    <t>MV</t>
  </si>
  <si>
    <t>MDV</t>
  </si>
  <si>
    <t>MX</t>
  </si>
  <si>
    <t>MEX</t>
  </si>
  <si>
    <t>MH</t>
  </si>
  <si>
    <t>MHL</t>
  </si>
  <si>
    <t>MK</t>
  </si>
  <si>
    <t>MKD</t>
  </si>
  <si>
    <t>ML</t>
  </si>
  <si>
    <t>MLI</t>
  </si>
  <si>
    <t>MT</t>
  </si>
  <si>
    <t>MLT</t>
  </si>
  <si>
    <t>MM</t>
  </si>
  <si>
    <t>MMR</t>
  </si>
  <si>
    <t>ME</t>
  </si>
  <si>
    <t>MNE</t>
  </si>
  <si>
    <t>MN</t>
  </si>
  <si>
    <t>MNG</t>
  </si>
  <si>
    <t>MZ</t>
  </si>
  <si>
    <t>MOZ</t>
  </si>
  <si>
    <t>MR</t>
  </si>
  <si>
    <t>MRT</t>
  </si>
  <si>
    <t>MQ</t>
  </si>
  <si>
    <t>MTQ</t>
  </si>
  <si>
    <t>MU</t>
  </si>
  <si>
    <t>MUS</t>
  </si>
  <si>
    <t>MW</t>
  </si>
  <si>
    <t>MWI</t>
  </si>
  <si>
    <t>MY</t>
  </si>
  <si>
    <t>MYS</t>
  </si>
  <si>
    <t>YT</t>
  </si>
  <si>
    <t>MYT</t>
  </si>
  <si>
    <t>NA</t>
  </si>
  <si>
    <t>NAM</t>
  </si>
  <si>
    <t>NC</t>
  </si>
  <si>
    <t>NCL</t>
  </si>
  <si>
    <t>NE</t>
  </si>
  <si>
    <t>NER</t>
  </si>
  <si>
    <t>NG</t>
  </si>
  <si>
    <t>NGA</t>
  </si>
  <si>
    <t>NI</t>
  </si>
  <si>
    <t>NIC</t>
  </si>
  <si>
    <t>NL</t>
  </si>
  <si>
    <t>NLD</t>
  </si>
  <si>
    <t>NO</t>
  </si>
  <si>
    <t>NOR</t>
  </si>
  <si>
    <t>NP</t>
  </si>
  <si>
    <t>NPL</t>
  </si>
  <si>
    <t>NZ</t>
  </si>
  <si>
    <t>NZL</t>
  </si>
  <si>
    <t>OM</t>
  </si>
  <si>
    <t>OMN</t>
  </si>
  <si>
    <t>PK</t>
  </si>
  <si>
    <t>PAK</t>
  </si>
  <si>
    <t>PA</t>
  </si>
  <si>
    <t>PAN</t>
  </si>
  <si>
    <t>PE</t>
  </si>
  <si>
    <t>PER</t>
  </si>
  <si>
    <t>PH</t>
  </si>
  <si>
    <t>PHL</t>
  </si>
  <si>
    <t>PG</t>
  </si>
  <si>
    <t>PNG</t>
  </si>
  <si>
    <t>PL</t>
  </si>
  <si>
    <t>POL</t>
  </si>
  <si>
    <t>PR</t>
  </si>
  <si>
    <t>PRI</t>
  </si>
  <si>
    <t>KP</t>
  </si>
  <si>
    <t>PRK</t>
  </si>
  <si>
    <t>PT</t>
  </si>
  <si>
    <t>PRT</t>
  </si>
  <si>
    <t>PY</t>
  </si>
  <si>
    <t>PRY</t>
  </si>
  <si>
    <t>PS</t>
  </si>
  <si>
    <t>Palestine</t>
  </si>
  <si>
    <t>PSE</t>
  </si>
  <si>
    <t>PF</t>
  </si>
  <si>
    <t>PYF</t>
  </si>
  <si>
    <t>QA</t>
  </si>
  <si>
    <t>QAT</t>
  </si>
  <si>
    <t>RE</t>
  </si>
  <si>
    <t>REU</t>
  </si>
  <si>
    <t>RO</t>
  </si>
  <si>
    <t>ROU</t>
  </si>
  <si>
    <t>RU</t>
  </si>
  <si>
    <t>RUS</t>
  </si>
  <si>
    <t>RW</t>
  </si>
  <si>
    <t>RWA</t>
  </si>
  <si>
    <t>SA</t>
  </si>
  <si>
    <t>SAU</t>
  </si>
  <si>
    <t>SD</t>
  </si>
  <si>
    <t>SDN</t>
  </si>
  <si>
    <t>SN</t>
  </si>
  <si>
    <t>SEN</t>
  </si>
  <si>
    <t>SG</t>
  </si>
  <si>
    <t>SGP</t>
  </si>
  <si>
    <t>SB</t>
  </si>
  <si>
    <t>SLB</t>
  </si>
  <si>
    <t>SL</t>
  </si>
  <si>
    <t>SLE</t>
  </si>
  <si>
    <t>SV</t>
  </si>
  <si>
    <t>SLV</t>
  </si>
  <si>
    <t>SM</t>
  </si>
  <si>
    <t>SMR</t>
  </si>
  <si>
    <t>SO</t>
  </si>
  <si>
    <t>SOM</t>
  </si>
  <si>
    <t>RS</t>
  </si>
  <si>
    <t>SRB</t>
  </si>
  <si>
    <t>SS</t>
  </si>
  <si>
    <t>SSD</t>
  </si>
  <si>
    <t>ST</t>
  </si>
  <si>
    <t>STP</t>
  </si>
  <si>
    <t>SR</t>
  </si>
  <si>
    <t>SUR</t>
  </si>
  <si>
    <t>SK</t>
  </si>
  <si>
    <t>SVK</t>
  </si>
  <si>
    <t>SI</t>
  </si>
  <si>
    <t>SVN</t>
  </si>
  <si>
    <t>SE</t>
  </si>
  <si>
    <t>SWE</t>
  </si>
  <si>
    <t>SZ</t>
  </si>
  <si>
    <t>SWZ</t>
  </si>
  <si>
    <t>SC</t>
  </si>
  <si>
    <t>SYC</t>
  </si>
  <si>
    <t>SY</t>
  </si>
  <si>
    <t>SYR</t>
  </si>
  <si>
    <t>TD</t>
  </si>
  <si>
    <t>TCD</t>
  </si>
  <si>
    <t>TG</t>
  </si>
  <si>
    <t>TGO</t>
  </si>
  <si>
    <t>TH</t>
  </si>
  <si>
    <t>THA</t>
  </si>
  <si>
    <t>TJ</t>
  </si>
  <si>
    <t>TJK</t>
  </si>
  <si>
    <t>TM</t>
  </si>
  <si>
    <t>TKM</t>
  </si>
  <si>
    <t>TL</t>
  </si>
  <si>
    <t>TLS</t>
  </si>
  <si>
    <t>TO</t>
  </si>
  <si>
    <t>TON</t>
  </si>
  <si>
    <t>TT</t>
  </si>
  <si>
    <t>TTO</t>
  </si>
  <si>
    <t>TN</t>
  </si>
  <si>
    <t>TUN</t>
  </si>
  <si>
    <t>TR</t>
  </si>
  <si>
    <t>TUR</t>
  </si>
  <si>
    <t>TW</t>
  </si>
  <si>
    <t>TWN</t>
  </si>
  <si>
    <t>TZ</t>
  </si>
  <si>
    <t>TZA</t>
  </si>
  <si>
    <t>UG</t>
  </si>
  <si>
    <t>UGA</t>
  </si>
  <si>
    <t>UA</t>
  </si>
  <si>
    <t>UKR</t>
  </si>
  <si>
    <t>UY</t>
  </si>
  <si>
    <t>URY</t>
  </si>
  <si>
    <t>US</t>
  </si>
  <si>
    <t>USA</t>
  </si>
  <si>
    <t>UZ</t>
  </si>
  <si>
    <t>UZB</t>
  </si>
  <si>
    <t>VC</t>
  </si>
  <si>
    <t>Saint-Vincent-et-les Grenadines</t>
  </si>
  <si>
    <t>VCT</t>
  </si>
  <si>
    <t>VE</t>
  </si>
  <si>
    <t>VEN</t>
  </si>
  <si>
    <t>VI</t>
  </si>
  <si>
    <t>Îles Vierges des États-Unis</t>
  </si>
  <si>
    <t>VIR</t>
  </si>
  <si>
    <t>VN</t>
  </si>
  <si>
    <t>VNM</t>
  </si>
  <si>
    <t>VU</t>
  </si>
  <si>
    <t>VUT</t>
  </si>
  <si>
    <t>WS</t>
  </si>
  <si>
    <t>WSM</t>
  </si>
  <si>
    <t>XK</t>
  </si>
  <si>
    <t>XKX</t>
  </si>
  <si>
    <t>YE</t>
  </si>
  <si>
    <t>YEM</t>
  </si>
  <si>
    <t>ZA</t>
  </si>
  <si>
    <t>ZAF</t>
  </si>
  <si>
    <t>ZM</t>
  </si>
  <si>
    <t>ZMB</t>
  </si>
  <si>
    <t>ZW</t>
  </si>
  <si>
    <t>ZWE</t>
  </si>
  <si>
    <t xml:space="preserve">Afghanistan </t>
  </si>
  <si>
    <t xml:space="preserve">Afrique du Sud </t>
  </si>
  <si>
    <t xml:space="preserve">Albanie </t>
  </si>
  <si>
    <t xml:space="preserve">Algérie </t>
  </si>
  <si>
    <t xml:space="preserve">Allemagne </t>
  </si>
  <si>
    <t xml:space="preserve">Andorre </t>
  </si>
  <si>
    <t xml:space="preserve">Arabie saoudite </t>
  </si>
  <si>
    <t xml:space="preserve">Argentine </t>
  </si>
  <si>
    <t xml:space="preserve">Arménie </t>
  </si>
  <si>
    <t xml:space="preserve">Australie </t>
  </si>
  <si>
    <t xml:space="preserve">Autriche </t>
  </si>
  <si>
    <t xml:space="preserve">Azerbaïdjan </t>
  </si>
  <si>
    <t xml:space="preserve">Bangladesh </t>
  </si>
  <si>
    <t xml:space="preserve">Barbade </t>
  </si>
  <si>
    <t xml:space="preserve">Belgique </t>
  </si>
  <si>
    <t xml:space="preserve">Belize </t>
  </si>
  <si>
    <t xml:space="preserve">Bénin </t>
  </si>
  <si>
    <t xml:space="preserve">Bhoutan </t>
  </si>
  <si>
    <t xml:space="preserve">Bosnie-Herzégovine </t>
  </si>
  <si>
    <t xml:space="preserve">Botswana </t>
  </si>
  <si>
    <t xml:space="preserve">Brésil </t>
  </si>
  <si>
    <t xml:space="preserve">Bulgarie </t>
  </si>
  <si>
    <t xml:space="preserve">Burkina Faso </t>
  </si>
  <si>
    <t xml:space="preserve">Burundi </t>
  </si>
  <si>
    <t xml:space="preserve">Cambodge </t>
  </si>
  <si>
    <t>NOM</t>
  </si>
  <si>
    <t xml:space="preserve">Cameroun </t>
  </si>
  <si>
    <t xml:space="preserve">Canada </t>
  </si>
  <si>
    <t xml:space="preserve">Chili </t>
  </si>
  <si>
    <t xml:space="preserve">Chine </t>
  </si>
  <si>
    <t xml:space="preserve">Colombie </t>
  </si>
  <si>
    <t xml:space="preserve">Congo </t>
  </si>
  <si>
    <t xml:space="preserve">Costa Rica </t>
  </si>
  <si>
    <t xml:space="preserve">Côte d'Ivoire </t>
  </si>
  <si>
    <t xml:space="preserve">Croatie </t>
  </si>
  <si>
    <t xml:space="preserve">Danemark </t>
  </si>
  <si>
    <t xml:space="preserve">Dominique </t>
  </si>
  <si>
    <t xml:space="preserve">Égypte </t>
  </si>
  <si>
    <t xml:space="preserve">Équateur </t>
  </si>
  <si>
    <t xml:space="preserve">Érythrée </t>
  </si>
  <si>
    <t xml:space="preserve">Espagne </t>
  </si>
  <si>
    <t xml:space="preserve">Estonie </t>
  </si>
  <si>
    <t xml:space="preserve">Éthiopie </t>
  </si>
  <si>
    <t xml:space="preserve">Finlande </t>
  </si>
  <si>
    <t xml:space="preserve">France </t>
  </si>
  <si>
    <t xml:space="preserve">Gabon </t>
  </si>
  <si>
    <t xml:space="preserve">Gambie </t>
  </si>
  <si>
    <t xml:space="preserve">Géorgie </t>
  </si>
  <si>
    <t xml:space="preserve">Ghana </t>
  </si>
  <si>
    <t xml:space="preserve">Grèce </t>
  </si>
  <si>
    <t xml:space="preserve">Grenade </t>
  </si>
  <si>
    <t xml:space="preserve">Guatemala </t>
  </si>
  <si>
    <t xml:space="preserve">Guinée </t>
  </si>
  <si>
    <t xml:space="preserve">Guinée équatoriale </t>
  </si>
  <si>
    <t xml:space="preserve">Guinée-Bissau </t>
  </si>
  <si>
    <t xml:space="preserve">Guyana </t>
  </si>
  <si>
    <t xml:space="preserve">Honduras </t>
  </si>
  <si>
    <t xml:space="preserve">Hongrie </t>
  </si>
  <si>
    <t xml:space="preserve">Inde </t>
  </si>
  <si>
    <t xml:space="preserve">Indonésie </t>
  </si>
  <si>
    <t xml:space="preserve">Irlande </t>
  </si>
  <si>
    <t xml:space="preserve">Islande </t>
  </si>
  <si>
    <t xml:space="preserve">Italie </t>
  </si>
  <si>
    <t xml:space="preserve">Jamaïque </t>
  </si>
  <si>
    <t xml:space="preserve">Japon </t>
  </si>
  <si>
    <t xml:space="preserve">Jordanie </t>
  </si>
  <si>
    <t xml:space="preserve">Kazakhstan </t>
  </si>
  <si>
    <t xml:space="preserve">Kenya </t>
  </si>
  <si>
    <t xml:space="preserve">Kirghizistan </t>
  </si>
  <si>
    <t xml:space="preserve">Koweït </t>
  </si>
  <si>
    <t xml:space="preserve">Lesotho </t>
  </si>
  <si>
    <t xml:space="preserve">Lettonie </t>
  </si>
  <si>
    <t xml:space="preserve">Liban </t>
  </si>
  <si>
    <t xml:space="preserve">Libéria </t>
  </si>
  <si>
    <t xml:space="preserve">Libye </t>
  </si>
  <si>
    <t xml:space="preserve">Liechtenstein </t>
  </si>
  <si>
    <t xml:space="preserve">Lituanie </t>
  </si>
  <si>
    <t xml:space="preserve">Luxembourg </t>
  </si>
  <si>
    <t xml:space="preserve">Malaisie </t>
  </si>
  <si>
    <t xml:space="preserve">Malawi </t>
  </si>
  <si>
    <t xml:space="preserve">Mali </t>
  </si>
  <si>
    <t xml:space="preserve">Maroc </t>
  </si>
  <si>
    <t xml:space="preserve">Mauritanie </t>
  </si>
  <si>
    <t xml:space="preserve">Mexique </t>
  </si>
  <si>
    <t xml:space="preserve">Mongolie </t>
  </si>
  <si>
    <t xml:space="preserve">Monténégro </t>
  </si>
  <si>
    <t xml:space="preserve">Mozambique </t>
  </si>
  <si>
    <t xml:space="preserve">Myanmar </t>
  </si>
  <si>
    <t xml:space="preserve">Namibie </t>
  </si>
  <si>
    <t xml:space="preserve">Népal </t>
  </si>
  <si>
    <t xml:space="preserve">Nicaragua </t>
  </si>
  <si>
    <t xml:space="preserve">Niger </t>
  </si>
  <si>
    <t xml:space="preserve">Nigéria </t>
  </si>
  <si>
    <t xml:space="preserve">Norvège </t>
  </si>
  <si>
    <t xml:space="preserve">Nouvelle-Zélande </t>
  </si>
  <si>
    <t xml:space="preserve">Ouganda </t>
  </si>
  <si>
    <t xml:space="preserve">Ouzbékistan </t>
  </si>
  <si>
    <t xml:space="preserve">Pakistan </t>
  </si>
  <si>
    <t xml:space="preserve">Panama </t>
  </si>
  <si>
    <t xml:space="preserve">Papouasie-Nouvelle-Guinée </t>
  </si>
  <si>
    <t xml:space="preserve">Paraguay </t>
  </si>
  <si>
    <t xml:space="preserve">Pérou </t>
  </si>
  <si>
    <t xml:space="preserve">Pologne </t>
  </si>
  <si>
    <t xml:space="preserve">Portugal </t>
  </si>
  <si>
    <t xml:space="preserve">Qatar </t>
  </si>
  <si>
    <t xml:space="preserve">Roumanie </t>
  </si>
  <si>
    <t xml:space="preserve">Rwanda </t>
  </si>
  <si>
    <t xml:space="preserve">Samoa </t>
  </si>
  <si>
    <t xml:space="preserve">Sénégal </t>
  </si>
  <si>
    <t xml:space="preserve">Serbie </t>
  </si>
  <si>
    <t xml:space="preserve">Sierra Leone </t>
  </si>
  <si>
    <t xml:space="preserve">Slovaquie </t>
  </si>
  <si>
    <t xml:space="preserve">Slovénie </t>
  </si>
  <si>
    <t xml:space="preserve">Somalie </t>
  </si>
  <si>
    <t xml:space="preserve">Soudan </t>
  </si>
  <si>
    <t xml:space="preserve">Soudan du Sud </t>
  </si>
  <si>
    <t xml:space="preserve">Suède </t>
  </si>
  <si>
    <t xml:space="preserve">Suisse </t>
  </si>
  <si>
    <t xml:space="preserve">Suriname </t>
  </si>
  <si>
    <t xml:space="preserve">Tadjikistan </t>
  </si>
  <si>
    <t xml:space="preserve">Tchad </t>
  </si>
  <si>
    <t xml:space="preserve">Thaïlande </t>
  </si>
  <si>
    <t xml:space="preserve">Timor-Leste </t>
  </si>
  <si>
    <t xml:space="preserve">Togo </t>
  </si>
  <si>
    <t xml:space="preserve">Trinité-et-Tobago </t>
  </si>
  <si>
    <t xml:space="preserve">Tunisie </t>
  </si>
  <si>
    <t xml:space="preserve">Turkménistan </t>
  </si>
  <si>
    <t xml:space="preserve">Turquie </t>
  </si>
  <si>
    <t xml:space="preserve">Ukraine </t>
  </si>
  <si>
    <t xml:space="preserve">Uruguay </t>
  </si>
  <si>
    <t xml:space="preserve">Vanuatu </t>
  </si>
  <si>
    <t xml:space="preserve">Viet Nam </t>
  </si>
  <si>
    <t xml:space="preserve">Yémen </t>
  </si>
  <si>
    <t xml:space="preserve">Zambie </t>
  </si>
  <si>
    <t xml:space="preserve">Zimbabwe </t>
  </si>
  <si>
    <t xml:space="preserve">Émirats arabes unis </t>
  </si>
  <si>
    <t xml:space="preserve">Maldives </t>
  </si>
  <si>
    <t xml:space="preserve">Pays-Bas </t>
  </si>
  <si>
    <t xml:space="preserve">Philippines </t>
  </si>
  <si>
    <t xml:space="preserve">Seychelles </t>
  </si>
  <si>
    <t xml:space="preserve">Tonga </t>
  </si>
  <si>
    <t>Timor oriental</t>
  </si>
  <si>
    <t>croissance pop 2024-2050 (en %)</t>
  </si>
  <si>
    <t>ecart pop</t>
  </si>
  <si>
    <r>
      <t xml:space="preserve">G. Pison, S. Poniakina, </t>
    </r>
    <r>
      <rPr>
        <i/>
        <sz val="12"/>
        <color theme="1"/>
        <rFont val="Calibri"/>
        <family val="2"/>
      </rPr>
      <t>Population &amp; Sociétés</t>
    </r>
    <r>
      <rPr>
        <sz val="12"/>
        <color theme="1"/>
        <rFont val="Calibri"/>
        <family val="2"/>
      </rPr>
      <t>, n° 626, octobre 2024, Ined. Modifié par Jean-Benoît Bouron, Géoconfluences,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</si>
</sst>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_)"/>
    <numFmt numFmtId="166" formatCode="#,##0.0"/>
  </numFmts>
  <fonts count="11" x14ac:knownFonts="1">
    <font>
      <sz val="10"/>
      <name val="Times New Roman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/>
    <xf numFmtId="0" fontId="1" fillId="0" borderId="0" xfId="0" applyFont="1" applyAlignment="1">
      <alignment wrapText="1"/>
    </xf>
    <xf numFmtId="164" fontId="5" fillId="0" borderId="0" xfId="0" applyNumberFormat="1" applyFont="1"/>
    <xf numFmtId="2" fontId="5" fillId="0" borderId="0" xfId="0" applyNumberFormat="1" applyFont="1"/>
    <xf numFmtId="0" fontId="5" fillId="0" borderId="0" xfId="0" applyFont="1" applyFill="1"/>
    <xf numFmtId="3" fontId="5" fillId="0" borderId="0" xfId="0" applyNumberFormat="1" applyFont="1" applyFill="1"/>
    <xf numFmtId="0" fontId="6" fillId="0" borderId="0" xfId="0" applyFont="1" applyFill="1"/>
    <xf numFmtId="0" fontId="5" fillId="0" borderId="1" xfId="0" applyFont="1" applyFill="1" applyBorder="1"/>
    <xf numFmtId="3" fontId="5" fillId="0" borderId="1" xfId="0" applyNumberFormat="1" applyFont="1" applyFill="1" applyBorder="1"/>
    <xf numFmtId="0" fontId="7" fillId="0" borderId="0" xfId="0" applyFont="1"/>
    <xf numFmtId="0" fontId="7" fillId="0" borderId="0" xfId="0" applyFont="1" applyFill="1"/>
    <xf numFmtId="1" fontId="5" fillId="0" borderId="0" xfId="0" applyNumberFormat="1" applyFont="1"/>
    <xf numFmtId="3" fontId="7" fillId="0" borderId="0" xfId="0" applyNumberFormat="1" applyFont="1" applyFill="1"/>
    <xf numFmtId="166" fontId="5" fillId="0" borderId="0" xfId="0" applyNumberFormat="1" applyFont="1" applyFill="1"/>
    <xf numFmtId="164" fontId="6" fillId="0" borderId="0" xfId="0" applyNumberFormat="1" applyFont="1" applyFill="1"/>
    <xf numFmtId="164" fontId="5" fillId="0" borderId="0" xfId="0" applyNumberFormat="1" applyFont="1" applyFill="1"/>
    <xf numFmtId="164" fontId="5" fillId="0" borderId="1" xfId="0" applyNumberFormat="1" applyFont="1" applyFill="1" applyBorder="1"/>
    <xf numFmtId="164" fontId="7" fillId="0" borderId="0" xfId="0" applyNumberFormat="1" applyFont="1" applyFill="1"/>
    <xf numFmtId="1" fontId="7" fillId="0" borderId="0" xfId="0" applyNumberFormat="1" applyFont="1"/>
    <xf numFmtId="166" fontId="7" fillId="0" borderId="0" xfId="0" applyNumberFormat="1" applyFont="1" applyFill="1"/>
    <xf numFmtId="0" fontId="6" fillId="0" borderId="0" xfId="0" applyFont="1"/>
    <xf numFmtId="0" fontId="5" fillId="0" borderId="0" xfId="0" applyFont="1" applyFill="1" applyBorder="1"/>
    <xf numFmtId="3" fontId="5" fillId="0" borderId="0" xfId="0" applyNumberFormat="1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 applyBorder="1"/>
    <xf numFmtId="165" fontId="5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applyFont="1" applyFill="1"/>
    <xf numFmtId="0" fontId="9" fillId="0" borderId="0" xfId="0" applyFont="1" applyFill="1"/>
    <xf numFmtId="1" fontId="5" fillId="0" borderId="0" xfId="0" applyNumberFormat="1" applyFont="1" applyFill="1"/>
    <xf numFmtId="0" fontId="10" fillId="0" borderId="0" xfId="0" applyFont="1" applyFill="1"/>
    <xf numFmtId="164" fontId="7" fillId="0" borderId="0" xfId="0" applyNumberFormat="1" applyFont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DA5F-BFC2-4631-892C-93EAA1E9B513}">
  <dimension ref="A1:U212"/>
  <sheetViews>
    <sheetView tabSelected="1" workbookViewId="0">
      <pane ySplit="2205" activePane="bottomLeft"/>
      <selection activeCell="A2" sqref="A2:P2"/>
      <selection pane="bottomLeft" activeCell="J6" sqref="J6"/>
    </sheetView>
  </sheetViews>
  <sheetFormatPr baseColWidth="10" defaultColWidth="11.21875" defaultRowHeight="15.6" x14ac:dyDescent="0.3"/>
  <cols>
    <col min="1" max="1" width="4.88671875" style="1" bestFit="1" customWidth="1"/>
    <col min="2" max="2" width="7" style="1" bestFit="1" customWidth="1"/>
    <col min="3" max="3" width="7.109375" style="1" bestFit="1" customWidth="1"/>
    <col min="4" max="4" width="11.21875" style="1"/>
    <col min="5" max="5" width="19.44140625" style="1" customWidth="1"/>
    <col min="6" max="6" width="13.6640625" style="1" customWidth="1"/>
    <col min="7" max="18" width="13.88671875" style="1" customWidth="1"/>
    <col min="22" max="16384" width="11.21875" style="1"/>
  </cols>
  <sheetData>
    <row r="1" spans="1:20" x14ac:dyDescent="0.3">
      <c r="A1" s="38" t="s">
        <v>971</v>
      </c>
      <c r="B1" s="36"/>
      <c r="C1" s="36"/>
      <c r="D1" s="36"/>
      <c r="E1" s="36"/>
      <c r="F1" s="36"/>
      <c r="G1" s="36"/>
      <c r="H1" s="37"/>
      <c r="I1" s="37"/>
      <c r="J1" s="37"/>
      <c r="K1" s="37"/>
      <c r="L1" s="37"/>
      <c r="M1" s="37"/>
      <c r="N1" s="37"/>
      <c r="O1" s="37"/>
      <c r="P1" s="37"/>
    </row>
    <row r="2" spans="1:20" ht="34.200000000000003" customHeight="1" x14ac:dyDescent="0.3">
      <c r="A2" s="39" t="s">
        <v>393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0" s="2" customFormat="1" ht="47.4" customHeight="1" x14ac:dyDescent="0.3">
      <c r="A3" s="2" t="s">
        <v>394</v>
      </c>
      <c r="B3" s="2" t="s">
        <v>395</v>
      </c>
      <c r="C3" s="2" t="s">
        <v>396</v>
      </c>
      <c r="D3" s="2" t="s">
        <v>852</v>
      </c>
      <c r="E3" s="2" t="s">
        <v>370</v>
      </c>
      <c r="F3" s="2" t="s">
        <v>371</v>
      </c>
      <c r="G3" s="2" t="s">
        <v>359</v>
      </c>
      <c r="H3" s="2" t="s">
        <v>358</v>
      </c>
      <c r="I3" s="2" t="s">
        <v>360</v>
      </c>
      <c r="J3" s="2" t="s">
        <v>361</v>
      </c>
      <c r="K3" s="2" t="s">
        <v>362</v>
      </c>
      <c r="L3" s="2" t="s">
        <v>363</v>
      </c>
      <c r="M3" s="2" t="s">
        <v>364</v>
      </c>
      <c r="N3" s="2" t="s">
        <v>365</v>
      </c>
      <c r="O3" s="2" t="s">
        <v>366</v>
      </c>
      <c r="P3" s="2" t="s">
        <v>367</v>
      </c>
      <c r="Q3" s="2" t="s">
        <v>368</v>
      </c>
      <c r="R3" s="2" t="s">
        <v>369</v>
      </c>
      <c r="S3" s="2" t="s">
        <v>969</v>
      </c>
      <c r="T3" s="2" t="s">
        <v>970</v>
      </c>
    </row>
    <row r="4" spans="1:20" x14ac:dyDescent="0.3">
      <c r="A4" s="1" t="s">
        <v>573</v>
      </c>
      <c r="B4" s="1" t="s">
        <v>770</v>
      </c>
      <c r="C4" s="1">
        <v>148</v>
      </c>
      <c r="D4" s="1" t="s">
        <v>947</v>
      </c>
      <c r="E4" s="1" t="s">
        <v>40</v>
      </c>
      <c r="F4" s="1" t="s">
        <v>41</v>
      </c>
      <c r="G4" s="1">
        <v>1259</v>
      </c>
      <c r="H4" s="1">
        <v>20.3</v>
      </c>
      <c r="I4" s="1">
        <v>43</v>
      </c>
      <c r="J4" s="1">
        <v>11</v>
      </c>
      <c r="K4" s="1">
        <v>39</v>
      </c>
      <c r="L4" s="1">
        <v>63</v>
      </c>
      <c r="M4" s="1">
        <v>6</v>
      </c>
      <c r="N4" s="1">
        <v>46</v>
      </c>
      <c r="O4" s="1">
        <v>2</v>
      </c>
      <c r="P4" s="1">
        <v>53</v>
      </c>
      <c r="Q4" s="1">
        <v>57</v>
      </c>
      <c r="R4" s="1">
        <v>1836</v>
      </c>
      <c r="S4">
        <f>(K4-H4)/H4*100</f>
        <v>92.118226600985224</v>
      </c>
      <c r="T4">
        <f>K4-H4</f>
        <v>18.7</v>
      </c>
    </row>
    <row r="5" spans="1:20" x14ac:dyDescent="0.3">
      <c r="A5" s="1" t="s">
        <v>466</v>
      </c>
      <c r="B5" s="1" t="s">
        <v>748</v>
      </c>
      <c r="C5" s="1">
        <v>706</v>
      </c>
      <c r="D5" s="1" t="s">
        <v>940</v>
      </c>
      <c r="E5" s="1" t="s">
        <v>86</v>
      </c>
      <c r="F5" s="1" t="s">
        <v>87</v>
      </c>
      <c r="G5" s="1">
        <v>627</v>
      </c>
      <c r="H5" s="1">
        <v>19</v>
      </c>
      <c r="I5" s="1">
        <v>42</v>
      </c>
      <c r="J5" s="1">
        <v>10</v>
      </c>
      <c r="K5" s="1">
        <v>37</v>
      </c>
      <c r="L5" s="1">
        <v>66</v>
      </c>
      <c r="M5" s="1">
        <v>6</v>
      </c>
      <c r="N5" s="1">
        <v>47</v>
      </c>
      <c r="O5" s="1">
        <v>3</v>
      </c>
      <c r="P5" s="1">
        <v>56</v>
      </c>
      <c r="Q5" s="1">
        <v>62</v>
      </c>
      <c r="R5" s="1">
        <v>1586</v>
      </c>
      <c r="S5">
        <f>(K5-H5)/H5*100</f>
        <v>94.73684210526315</v>
      </c>
      <c r="T5">
        <f>K5-H5</f>
        <v>18</v>
      </c>
    </row>
    <row r="6" spans="1:20" x14ac:dyDescent="0.3">
      <c r="A6" s="1" t="s">
        <v>799</v>
      </c>
      <c r="B6" s="1" t="s">
        <v>474</v>
      </c>
      <c r="C6" s="1">
        <v>180</v>
      </c>
      <c r="D6" s="1" t="s">
        <v>473</v>
      </c>
      <c r="E6" s="1" t="s">
        <v>33</v>
      </c>
      <c r="F6" s="1" t="s">
        <v>34</v>
      </c>
      <c r="G6" s="1">
        <v>2267</v>
      </c>
      <c r="H6" s="1">
        <v>109.3</v>
      </c>
      <c r="I6" s="1">
        <v>41</v>
      </c>
      <c r="J6" s="1">
        <v>8</v>
      </c>
      <c r="K6" s="1">
        <v>218</v>
      </c>
      <c r="L6" s="1">
        <v>49</v>
      </c>
      <c r="M6" s="1">
        <v>6</v>
      </c>
      <c r="N6" s="1">
        <v>46</v>
      </c>
      <c r="O6" s="1">
        <v>3</v>
      </c>
      <c r="P6" s="1">
        <v>60</v>
      </c>
      <c r="Q6" s="1">
        <v>64</v>
      </c>
      <c r="R6" s="1">
        <v>1560</v>
      </c>
      <c r="S6">
        <f>(K6-H6)/H6*100</f>
        <v>99.451052150045754</v>
      </c>
      <c r="T6">
        <f>K6-H6</f>
        <v>108.7</v>
      </c>
    </row>
    <row r="7" spans="1:20" x14ac:dyDescent="0.3">
      <c r="A7" s="1" t="s">
        <v>394</v>
      </c>
      <c r="B7" s="1" t="s">
        <v>459</v>
      </c>
      <c r="C7" s="1">
        <v>140</v>
      </c>
      <c r="D7" s="1" t="s">
        <v>458</v>
      </c>
      <c r="E7" s="1" t="s">
        <v>30</v>
      </c>
      <c r="F7" s="1" t="s">
        <v>31</v>
      </c>
      <c r="G7" s="1">
        <v>623</v>
      </c>
      <c r="H7" s="1">
        <v>5.3</v>
      </c>
      <c r="I7" s="1">
        <v>46</v>
      </c>
      <c r="J7" s="1">
        <v>9</v>
      </c>
      <c r="K7" s="1">
        <v>11</v>
      </c>
      <c r="L7" s="1">
        <v>67</v>
      </c>
      <c r="M7" s="1">
        <v>6</v>
      </c>
      <c r="N7" s="1">
        <v>49</v>
      </c>
      <c r="O7" s="1">
        <v>2</v>
      </c>
      <c r="P7" s="1">
        <v>56</v>
      </c>
      <c r="Q7" s="1">
        <v>60</v>
      </c>
      <c r="R7" s="1">
        <v>1334</v>
      </c>
      <c r="S7">
        <f>(K7-H7)/H7*100</f>
        <v>107.54716981132076</v>
      </c>
      <c r="T7">
        <f>K7-H7</f>
        <v>5.7</v>
      </c>
    </row>
    <row r="8" spans="1:20" x14ac:dyDescent="0.3">
      <c r="A8" s="1" t="s">
        <v>696</v>
      </c>
      <c r="B8" s="1" t="s">
        <v>681</v>
      </c>
      <c r="C8" s="1">
        <v>562</v>
      </c>
      <c r="D8" s="1" t="s">
        <v>918</v>
      </c>
      <c r="E8" s="1" t="s">
        <v>60</v>
      </c>
      <c r="F8" s="1" t="s">
        <v>60</v>
      </c>
      <c r="G8" s="1">
        <v>1267</v>
      </c>
      <c r="H8" s="1">
        <v>27</v>
      </c>
      <c r="I8" s="1">
        <v>41</v>
      </c>
      <c r="J8" s="1">
        <v>9</v>
      </c>
      <c r="K8" s="1">
        <v>53</v>
      </c>
      <c r="L8" s="1">
        <v>63</v>
      </c>
      <c r="M8" s="1">
        <v>5.9</v>
      </c>
      <c r="N8" s="1">
        <v>47</v>
      </c>
      <c r="O8" s="1">
        <v>3</v>
      </c>
      <c r="P8" s="1">
        <v>60</v>
      </c>
      <c r="Q8" s="1">
        <v>62</v>
      </c>
      <c r="R8" s="1">
        <v>1818</v>
      </c>
      <c r="S8">
        <f>(K8-H8)/H8*100</f>
        <v>96.296296296296291</v>
      </c>
      <c r="T8">
        <f>K8-H8</f>
        <v>26</v>
      </c>
    </row>
    <row r="9" spans="1:20" x14ac:dyDescent="0.3">
      <c r="A9" s="1" t="s">
        <v>682</v>
      </c>
      <c r="B9" s="1" t="s">
        <v>653</v>
      </c>
      <c r="C9" s="1">
        <v>466</v>
      </c>
      <c r="D9" s="1" t="s">
        <v>907</v>
      </c>
      <c r="E9" s="1" t="s">
        <v>57</v>
      </c>
      <c r="F9" s="1" t="s">
        <v>57</v>
      </c>
      <c r="G9" s="1">
        <v>1220</v>
      </c>
      <c r="H9" s="1">
        <v>24.5</v>
      </c>
      <c r="I9" s="1">
        <v>40</v>
      </c>
      <c r="J9" s="1">
        <v>9</v>
      </c>
      <c r="K9" s="1">
        <v>46</v>
      </c>
      <c r="L9" s="1">
        <v>60</v>
      </c>
      <c r="M9" s="1">
        <v>5.5</v>
      </c>
      <c r="N9" s="1">
        <v>46</v>
      </c>
      <c r="O9" s="1">
        <v>2</v>
      </c>
      <c r="P9" s="1">
        <v>59</v>
      </c>
      <c r="Q9" s="1">
        <v>62</v>
      </c>
      <c r="R9" s="1">
        <v>2548</v>
      </c>
      <c r="S9">
        <f>(K9-H9)/H9*100</f>
        <v>87.755102040816325</v>
      </c>
      <c r="T9">
        <f>K9-H9</f>
        <v>21.5</v>
      </c>
    </row>
    <row r="10" spans="1:20" x14ac:dyDescent="0.3">
      <c r="A10" s="1" t="s">
        <v>446</v>
      </c>
      <c r="B10" s="1" t="s">
        <v>402</v>
      </c>
      <c r="C10" s="1">
        <v>24</v>
      </c>
      <c r="D10" s="1" t="s">
        <v>27</v>
      </c>
      <c r="E10" s="1" t="s">
        <v>27</v>
      </c>
      <c r="F10" s="1" t="s">
        <v>27</v>
      </c>
      <c r="G10" s="1">
        <v>1247</v>
      </c>
      <c r="H10" s="1">
        <v>37.9</v>
      </c>
      <c r="I10" s="1">
        <v>37</v>
      </c>
      <c r="J10" s="1">
        <v>7</v>
      </c>
      <c r="K10" s="1">
        <v>74</v>
      </c>
      <c r="L10" s="1">
        <v>48</v>
      </c>
      <c r="M10" s="1">
        <v>5</v>
      </c>
      <c r="N10" s="1">
        <v>44</v>
      </c>
      <c r="O10" s="1">
        <v>3</v>
      </c>
      <c r="P10" s="1">
        <v>62</v>
      </c>
      <c r="Q10" s="1">
        <v>67</v>
      </c>
      <c r="R10" s="1">
        <v>7293</v>
      </c>
      <c r="S10">
        <f>(K10-H10)/H10*100</f>
        <v>95.250659630606876</v>
      </c>
      <c r="T10">
        <f>K10-H10</f>
        <v>36.1</v>
      </c>
    </row>
    <row r="11" spans="1:20" x14ac:dyDescent="0.3">
      <c r="A11" s="1" t="s">
        <v>429</v>
      </c>
      <c r="B11" s="1" t="s">
        <v>422</v>
      </c>
      <c r="C11" s="1">
        <v>108</v>
      </c>
      <c r="D11" s="1" t="s">
        <v>850</v>
      </c>
      <c r="E11" s="1" t="s">
        <v>66</v>
      </c>
      <c r="F11" s="1" t="s">
        <v>66</v>
      </c>
      <c r="G11" s="1">
        <v>26</v>
      </c>
      <c r="H11" s="1">
        <v>14</v>
      </c>
      <c r="I11" s="1">
        <v>33</v>
      </c>
      <c r="J11" s="1">
        <v>7</v>
      </c>
      <c r="K11" s="1">
        <v>24</v>
      </c>
      <c r="L11" s="1">
        <v>35</v>
      </c>
      <c r="M11" s="1">
        <v>4.8</v>
      </c>
      <c r="N11" s="1">
        <v>45</v>
      </c>
      <c r="O11" s="1">
        <v>3</v>
      </c>
      <c r="P11" s="1">
        <v>62</v>
      </c>
      <c r="Q11" s="1">
        <v>66</v>
      </c>
      <c r="R11" s="1">
        <v>922</v>
      </c>
      <c r="S11">
        <f>(K11-H11)/H11*100</f>
        <v>71.428571428571431</v>
      </c>
      <c r="T11">
        <f>K11-H11</f>
        <v>10</v>
      </c>
    </row>
    <row r="12" spans="1:20" x14ac:dyDescent="0.3">
      <c r="A12" s="1" t="s">
        <v>727</v>
      </c>
      <c r="B12" s="1" t="s">
        <v>400</v>
      </c>
      <c r="C12" s="1">
        <v>4</v>
      </c>
      <c r="D12" s="1" t="s">
        <v>827</v>
      </c>
      <c r="E12" s="1" t="s">
        <v>188</v>
      </c>
      <c r="F12" s="1" t="s">
        <v>188</v>
      </c>
      <c r="G12" s="1">
        <v>649</v>
      </c>
      <c r="H12" s="1">
        <v>42.6</v>
      </c>
      <c r="I12" s="1">
        <v>35</v>
      </c>
      <c r="J12" s="1">
        <v>6</v>
      </c>
      <c r="K12" s="1">
        <v>77</v>
      </c>
      <c r="L12" s="1">
        <v>43</v>
      </c>
      <c r="M12" s="1">
        <v>4.8</v>
      </c>
      <c r="N12" s="1">
        <v>43</v>
      </c>
      <c r="O12" s="1">
        <v>2</v>
      </c>
      <c r="P12" s="1">
        <v>65</v>
      </c>
      <c r="Q12" s="1">
        <v>68</v>
      </c>
      <c r="S12">
        <f>(K12-H12)/H12*100</f>
        <v>80.751173708920177</v>
      </c>
      <c r="T12">
        <f>K12-H12</f>
        <v>34.4</v>
      </c>
    </row>
    <row r="13" spans="1:20" x14ac:dyDescent="0.3">
      <c r="A13" s="1" t="s">
        <v>520</v>
      </c>
      <c r="B13" s="1" t="s">
        <v>663</v>
      </c>
      <c r="C13" s="1">
        <v>508</v>
      </c>
      <c r="D13" s="1" t="s">
        <v>913</v>
      </c>
      <c r="E13" s="1" t="s">
        <v>80</v>
      </c>
      <c r="F13" s="1" t="s">
        <v>80</v>
      </c>
      <c r="G13" s="1">
        <v>786</v>
      </c>
      <c r="H13" s="1">
        <v>34.6</v>
      </c>
      <c r="I13" s="1">
        <v>37</v>
      </c>
      <c r="J13" s="1">
        <v>7</v>
      </c>
      <c r="K13" s="1">
        <v>64</v>
      </c>
      <c r="L13" s="1">
        <v>49</v>
      </c>
      <c r="M13" s="1">
        <v>4.7</v>
      </c>
      <c r="N13" s="1">
        <v>44</v>
      </c>
      <c r="O13" s="1">
        <v>3</v>
      </c>
      <c r="P13" s="1">
        <v>60</v>
      </c>
      <c r="Q13" s="1">
        <v>67</v>
      </c>
      <c r="R13" s="1">
        <v>1521</v>
      </c>
      <c r="S13">
        <f>(K13-H13)/H13*100</f>
        <v>84.971098265895947</v>
      </c>
      <c r="T13">
        <f>K13-H13</f>
        <v>29.4</v>
      </c>
    </row>
    <row r="14" spans="1:20" x14ac:dyDescent="0.3">
      <c r="A14" s="1" t="s">
        <v>646</v>
      </c>
      <c r="B14" s="1" t="s">
        <v>665</v>
      </c>
      <c r="C14" s="1">
        <v>478</v>
      </c>
      <c r="D14" s="1" t="s">
        <v>909</v>
      </c>
      <c r="E14" s="1" t="s">
        <v>58</v>
      </c>
      <c r="F14" s="1" t="s">
        <v>59</v>
      </c>
      <c r="G14" s="1">
        <v>1031</v>
      </c>
      <c r="H14" s="1">
        <v>5.2</v>
      </c>
      <c r="I14" s="1">
        <v>34</v>
      </c>
      <c r="J14" s="1">
        <v>5</v>
      </c>
      <c r="K14" s="1">
        <v>9.4</v>
      </c>
      <c r="L14" s="1">
        <v>30</v>
      </c>
      <c r="M14" s="1">
        <v>4.5999999999999996</v>
      </c>
      <c r="N14" s="1">
        <v>43</v>
      </c>
      <c r="O14" s="1">
        <v>3</v>
      </c>
      <c r="P14" s="1">
        <v>67</v>
      </c>
      <c r="Q14" s="1">
        <v>71</v>
      </c>
      <c r="R14" s="1">
        <v>6708</v>
      </c>
      <c r="S14">
        <f>(K14-H14)/H14*100</f>
        <v>80.769230769230774</v>
      </c>
      <c r="T14">
        <f>K14-H14</f>
        <v>4.2</v>
      </c>
    </row>
    <row r="15" spans="1:20" x14ac:dyDescent="0.3">
      <c r="A15" s="1" t="s">
        <v>591</v>
      </c>
      <c r="B15" s="1" t="s">
        <v>675</v>
      </c>
      <c r="C15" s="1">
        <v>175</v>
      </c>
      <c r="D15" s="1" t="s">
        <v>79</v>
      </c>
      <c r="E15" s="1" t="s">
        <v>79</v>
      </c>
      <c r="F15" s="1" t="s">
        <v>79</v>
      </c>
      <c r="G15" s="1">
        <v>0.37</v>
      </c>
      <c r="H15" s="1">
        <v>0.33</v>
      </c>
      <c r="I15" s="1">
        <v>35</v>
      </c>
      <c r="J15" s="1">
        <v>3</v>
      </c>
      <c r="K15" s="1">
        <v>0.65</v>
      </c>
      <c r="L15" s="1">
        <v>9</v>
      </c>
      <c r="M15" s="1">
        <v>4.5999999999999996</v>
      </c>
      <c r="N15" s="1">
        <v>43</v>
      </c>
      <c r="O15" s="1">
        <v>3</v>
      </c>
      <c r="P15" s="1">
        <v>74</v>
      </c>
      <c r="Q15" s="1">
        <v>79</v>
      </c>
      <c r="S15">
        <f>(K15-H15)/H15*100</f>
        <v>96.969696969696969</v>
      </c>
      <c r="T15">
        <f>K15-H15</f>
        <v>0.32</v>
      </c>
    </row>
    <row r="16" spans="1:20" x14ac:dyDescent="0.3">
      <c r="A16" s="1" t="s">
        <v>510</v>
      </c>
      <c r="B16" s="1" t="s">
        <v>426</v>
      </c>
      <c r="C16" s="1">
        <v>204</v>
      </c>
      <c r="D16" s="1" t="s">
        <v>843</v>
      </c>
      <c r="E16" s="1" t="s">
        <v>42</v>
      </c>
      <c r="F16" s="1" t="s">
        <v>43</v>
      </c>
      <c r="G16" s="1">
        <v>113</v>
      </c>
      <c r="H16" s="1">
        <v>14.5</v>
      </c>
      <c r="I16" s="1">
        <v>33</v>
      </c>
      <c r="J16" s="1">
        <v>9</v>
      </c>
      <c r="K16" s="1">
        <v>24</v>
      </c>
      <c r="L16" s="1">
        <v>52</v>
      </c>
      <c r="M16" s="1">
        <v>4.5</v>
      </c>
      <c r="N16" s="1">
        <v>42</v>
      </c>
      <c r="O16" s="1">
        <v>3</v>
      </c>
      <c r="P16" s="1">
        <v>60</v>
      </c>
      <c r="Q16" s="1">
        <v>62</v>
      </c>
      <c r="R16" s="1">
        <v>4103</v>
      </c>
      <c r="S16">
        <f>(K16-H16)/H16*100</f>
        <v>65.517241379310349</v>
      </c>
      <c r="T16">
        <f>K16-H16</f>
        <v>9.5</v>
      </c>
    </row>
    <row r="17" spans="1:20" x14ac:dyDescent="0.3">
      <c r="A17" s="1" t="s">
        <v>702</v>
      </c>
      <c r="B17" s="1" t="s">
        <v>820</v>
      </c>
      <c r="C17" s="1">
        <v>887</v>
      </c>
      <c r="D17" s="1" t="s">
        <v>959</v>
      </c>
      <c r="E17" s="1" t="s">
        <v>232</v>
      </c>
      <c r="F17" s="1" t="s">
        <v>233</v>
      </c>
      <c r="G17" s="1">
        <v>528</v>
      </c>
      <c r="H17" s="1">
        <v>40.6</v>
      </c>
      <c r="I17" s="1">
        <v>34</v>
      </c>
      <c r="J17" s="1">
        <v>5</v>
      </c>
      <c r="K17" s="1">
        <v>71</v>
      </c>
      <c r="L17" s="1">
        <v>31</v>
      </c>
      <c r="M17" s="1">
        <v>4.5</v>
      </c>
      <c r="N17" s="1">
        <v>41</v>
      </c>
      <c r="O17" s="1">
        <v>3</v>
      </c>
      <c r="P17" s="1">
        <v>67</v>
      </c>
      <c r="Q17" s="1">
        <v>72</v>
      </c>
      <c r="S17">
        <f>(K17-H17)/H17*100</f>
        <v>74.876847290640399</v>
      </c>
      <c r="T17">
        <f>K17-H17</f>
        <v>30.4</v>
      </c>
    </row>
    <row r="18" spans="1:20" x14ac:dyDescent="0.3">
      <c r="A18" s="1" t="s">
        <v>472</v>
      </c>
      <c r="B18" s="1" t="s">
        <v>792</v>
      </c>
      <c r="C18" s="1">
        <v>834</v>
      </c>
      <c r="D18" s="1" t="s">
        <v>6</v>
      </c>
      <c r="E18" s="1" t="s">
        <v>6</v>
      </c>
      <c r="F18" s="1" t="s">
        <v>90</v>
      </c>
      <c r="G18" s="1">
        <v>886</v>
      </c>
      <c r="H18" s="1">
        <v>68.599999999999994</v>
      </c>
      <c r="I18" s="1">
        <v>35</v>
      </c>
      <c r="J18" s="1">
        <v>6</v>
      </c>
      <c r="K18" s="1">
        <v>130</v>
      </c>
      <c r="L18" s="1">
        <v>28</v>
      </c>
      <c r="M18" s="1">
        <v>4.5</v>
      </c>
      <c r="N18" s="1">
        <v>43</v>
      </c>
      <c r="O18" s="1">
        <v>3</v>
      </c>
      <c r="P18" s="1">
        <v>64</v>
      </c>
      <c r="Q18" s="1">
        <v>70</v>
      </c>
      <c r="R18" s="1">
        <v>3828</v>
      </c>
      <c r="S18">
        <f>(K18-H18)/H18*100</f>
        <v>89.504373177842581</v>
      </c>
      <c r="T18">
        <f>K18-H18</f>
        <v>61.400000000000006</v>
      </c>
    </row>
    <row r="19" spans="1:20" x14ac:dyDescent="0.3">
      <c r="A19" s="1" t="s">
        <v>811</v>
      </c>
      <c r="B19" s="1" t="s">
        <v>683</v>
      </c>
      <c r="C19" s="1">
        <v>566</v>
      </c>
      <c r="D19" s="1" t="s">
        <v>919</v>
      </c>
      <c r="E19" s="1" t="s">
        <v>61</v>
      </c>
      <c r="F19" s="1" t="s">
        <v>61</v>
      </c>
      <c r="G19" s="1">
        <v>911</v>
      </c>
      <c r="H19" s="1">
        <v>232.7</v>
      </c>
      <c r="I19" s="1">
        <v>32</v>
      </c>
      <c r="J19" s="1">
        <v>12</v>
      </c>
      <c r="K19" s="1">
        <v>359</v>
      </c>
      <c r="L19" s="1">
        <v>68</v>
      </c>
      <c r="M19" s="1">
        <v>4.4000000000000004</v>
      </c>
      <c r="N19" s="1">
        <v>41</v>
      </c>
      <c r="O19" s="1">
        <v>3</v>
      </c>
      <c r="P19" s="1">
        <v>54</v>
      </c>
      <c r="Q19" s="1">
        <v>55</v>
      </c>
      <c r="R19" s="1">
        <v>6100</v>
      </c>
      <c r="S19">
        <f>(K19-H19)/H19*100</f>
        <v>54.275891706059312</v>
      </c>
      <c r="T19">
        <f>K19-H19</f>
        <v>126.30000000000001</v>
      </c>
    </row>
    <row r="20" spans="1:20" x14ac:dyDescent="0.3">
      <c r="A20" s="1" t="s">
        <v>577</v>
      </c>
      <c r="B20" s="1" t="s">
        <v>734</v>
      </c>
      <c r="C20" s="1">
        <v>729</v>
      </c>
      <c r="D20" s="1" t="s">
        <v>941</v>
      </c>
      <c r="E20" s="1" t="s">
        <v>0</v>
      </c>
      <c r="F20" s="1" t="s">
        <v>17</v>
      </c>
      <c r="G20" s="1">
        <v>1765</v>
      </c>
      <c r="H20" s="1">
        <v>50.4</v>
      </c>
      <c r="I20" s="1">
        <v>33</v>
      </c>
      <c r="J20" s="1">
        <v>6</v>
      </c>
      <c r="K20" s="1">
        <v>85</v>
      </c>
      <c r="L20" s="1">
        <v>37</v>
      </c>
      <c r="M20" s="1">
        <v>4.3</v>
      </c>
      <c r="N20" s="1">
        <v>40</v>
      </c>
      <c r="O20" s="1">
        <v>3</v>
      </c>
      <c r="P20" s="1">
        <v>63</v>
      </c>
      <c r="Q20" s="1">
        <v>70</v>
      </c>
      <c r="R20" s="1">
        <v>2997</v>
      </c>
      <c r="S20">
        <f>(K20-H20)/H20*100</f>
        <v>68.650793650793645</v>
      </c>
      <c r="T20">
        <f>K20-H20</f>
        <v>34.6</v>
      </c>
    </row>
    <row r="21" spans="1:20" x14ac:dyDescent="0.3">
      <c r="A21" s="1" t="s">
        <v>787</v>
      </c>
      <c r="B21" s="1" t="s">
        <v>471</v>
      </c>
      <c r="C21" s="1">
        <v>120</v>
      </c>
      <c r="D21" s="1" t="s">
        <v>853</v>
      </c>
      <c r="E21" s="1" t="s">
        <v>28</v>
      </c>
      <c r="F21" s="1" t="s">
        <v>29</v>
      </c>
      <c r="G21" s="1">
        <v>466</v>
      </c>
      <c r="H21" s="1">
        <v>29.1</v>
      </c>
      <c r="I21" s="1">
        <v>33</v>
      </c>
      <c r="J21" s="1">
        <v>7</v>
      </c>
      <c r="K21" s="1">
        <v>51</v>
      </c>
      <c r="L21" s="1">
        <v>46</v>
      </c>
      <c r="M21" s="1">
        <v>4.3</v>
      </c>
      <c r="N21" s="1">
        <v>41</v>
      </c>
      <c r="O21" s="1">
        <v>3</v>
      </c>
      <c r="P21" s="1">
        <v>62</v>
      </c>
      <c r="Q21" s="1">
        <v>66</v>
      </c>
      <c r="R21" s="1">
        <v>5322</v>
      </c>
      <c r="S21">
        <f>(K21-H21)/H21*100</f>
        <v>75.257731958762875</v>
      </c>
      <c r="T21">
        <f>K21-H21</f>
        <v>21.9</v>
      </c>
    </row>
    <row r="22" spans="1:20" x14ac:dyDescent="0.3">
      <c r="A22" s="1" t="s">
        <v>495</v>
      </c>
      <c r="B22" s="1" t="s">
        <v>794</v>
      </c>
      <c r="C22" s="1">
        <v>800</v>
      </c>
      <c r="D22" s="1" t="s">
        <v>922</v>
      </c>
      <c r="E22" s="1" t="s">
        <v>81</v>
      </c>
      <c r="F22" s="1" t="s">
        <v>82</v>
      </c>
      <c r="G22" s="1">
        <v>200</v>
      </c>
      <c r="H22" s="1">
        <v>50</v>
      </c>
      <c r="I22" s="1">
        <v>34</v>
      </c>
      <c r="J22" s="1">
        <v>5</v>
      </c>
      <c r="K22" s="1">
        <v>85</v>
      </c>
      <c r="L22" s="1">
        <v>28</v>
      </c>
      <c r="M22" s="1">
        <v>4.2</v>
      </c>
      <c r="N22" s="1">
        <v>44</v>
      </c>
      <c r="O22" s="1">
        <v>2</v>
      </c>
      <c r="P22" s="1">
        <v>65</v>
      </c>
      <c r="Q22" s="1">
        <v>71</v>
      </c>
      <c r="R22" s="1">
        <v>3042</v>
      </c>
      <c r="S22">
        <f>(K22-H22)/H22*100</f>
        <v>70</v>
      </c>
      <c r="T22">
        <f>K22-H22</f>
        <v>35</v>
      </c>
    </row>
    <row r="23" spans="1:20" x14ac:dyDescent="0.3">
      <c r="A23" s="1" t="s">
        <v>773</v>
      </c>
      <c r="B23" s="1" t="s">
        <v>469</v>
      </c>
      <c r="C23" s="1">
        <v>384</v>
      </c>
      <c r="D23" s="1" t="s">
        <v>860</v>
      </c>
      <c r="E23" s="1" t="s">
        <v>47</v>
      </c>
      <c r="F23" s="1" t="s">
        <v>48</v>
      </c>
      <c r="G23" s="1">
        <v>318</v>
      </c>
      <c r="H23" s="1">
        <v>31.9</v>
      </c>
      <c r="I23" s="1">
        <v>32</v>
      </c>
      <c r="J23" s="1">
        <v>8</v>
      </c>
      <c r="K23" s="1">
        <v>56</v>
      </c>
      <c r="L23" s="1">
        <v>51</v>
      </c>
      <c r="M23" s="1">
        <v>4.2</v>
      </c>
      <c r="N23" s="1">
        <v>41</v>
      </c>
      <c r="O23" s="1">
        <v>3</v>
      </c>
      <c r="P23" s="1">
        <v>60</v>
      </c>
      <c r="Q23" s="1">
        <v>64</v>
      </c>
      <c r="R23" s="1">
        <v>6931</v>
      </c>
      <c r="S23">
        <f>(K23-H23)/H23*100</f>
        <v>75.548589341692789</v>
      </c>
      <c r="T23">
        <f>K23-H23</f>
        <v>24.1</v>
      </c>
    </row>
    <row r="24" spans="1:20" x14ac:dyDescent="0.3">
      <c r="A24" s="1" t="s">
        <v>533</v>
      </c>
      <c r="B24" s="1" t="s">
        <v>540</v>
      </c>
      <c r="C24" s="1">
        <v>324</v>
      </c>
      <c r="D24" s="1" t="s">
        <v>879</v>
      </c>
      <c r="E24" s="1" t="s">
        <v>52</v>
      </c>
      <c r="F24" s="1" t="s">
        <v>53</v>
      </c>
      <c r="G24" s="1">
        <v>246</v>
      </c>
      <c r="H24" s="1">
        <v>14.8</v>
      </c>
      <c r="I24" s="1">
        <v>33</v>
      </c>
      <c r="J24" s="1">
        <v>9</v>
      </c>
      <c r="K24" s="1">
        <v>23</v>
      </c>
      <c r="L24" s="1">
        <v>65</v>
      </c>
      <c r="M24" s="1">
        <v>4.0999999999999996</v>
      </c>
      <c r="N24" s="1">
        <v>41</v>
      </c>
      <c r="O24" s="1">
        <v>3</v>
      </c>
      <c r="P24" s="1">
        <v>60</v>
      </c>
      <c r="Q24" s="1">
        <v>62</v>
      </c>
      <c r="R24" s="1">
        <v>3884</v>
      </c>
      <c r="S24">
        <f>(K24-H24)/H24*100</f>
        <v>55.405405405405396</v>
      </c>
      <c r="T24">
        <f>K24-H24</f>
        <v>8.1999999999999993</v>
      </c>
    </row>
    <row r="25" spans="1:20" x14ac:dyDescent="0.3">
      <c r="A25" s="1" t="s">
        <v>791</v>
      </c>
      <c r="B25" s="1" t="s">
        <v>428</v>
      </c>
      <c r="C25" s="1">
        <v>854</v>
      </c>
      <c r="D25" s="1" t="s">
        <v>849</v>
      </c>
      <c r="E25" s="1" t="s">
        <v>44</v>
      </c>
      <c r="F25" s="1" t="s">
        <v>44</v>
      </c>
      <c r="G25" s="1">
        <v>274</v>
      </c>
      <c r="H25" s="1">
        <v>23.5</v>
      </c>
      <c r="I25" s="1">
        <v>31</v>
      </c>
      <c r="J25" s="1">
        <v>8</v>
      </c>
      <c r="K25" s="1">
        <v>37</v>
      </c>
      <c r="L25" s="1">
        <v>54</v>
      </c>
      <c r="M25" s="1">
        <v>4.0999999999999996</v>
      </c>
      <c r="N25" s="1">
        <v>42</v>
      </c>
      <c r="O25" s="1">
        <v>3</v>
      </c>
      <c r="P25" s="1">
        <v>59</v>
      </c>
      <c r="Q25" s="1">
        <v>63</v>
      </c>
      <c r="R25" s="1">
        <v>2640</v>
      </c>
      <c r="S25">
        <f>(K25-H25)/H25*100</f>
        <v>57.446808510638306</v>
      </c>
      <c r="T25">
        <f>K25-H25</f>
        <v>13.5</v>
      </c>
    </row>
    <row r="26" spans="1:20" x14ac:dyDescent="0.3">
      <c r="A26" s="1" t="s">
        <v>526</v>
      </c>
      <c r="B26" s="1" t="s">
        <v>548</v>
      </c>
      <c r="C26" s="1">
        <v>226</v>
      </c>
      <c r="D26" s="1" t="s">
        <v>880</v>
      </c>
      <c r="E26" s="1" t="s">
        <v>36</v>
      </c>
      <c r="F26" s="1" t="s">
        <v>37</v>
      </c>
      <c r="G26" s="1">
        <v>28</v>
      </c>
      <c r="H26" s="1">
        <v>1.9</v>
      </c>
      <c r="I26" s="1">
        <v>30</v>
      </c>
      <c r="J26" s="1">
        <v>8</v>
      </c>
      <c r="K26" s="1">
        <v>3.1</v>
      </c>
      <c r="L26" s="1">
        <v>52</v>
      </c>
      <c r="M26" s="1">
        <v>4.0999999999999996</v>
      </c>
      <c r="N26" s="1">
        <v>37</v>
      </c>
      <c r="O26" s="1">
        <v>4</v>
      </c>
      <c r="P26" s="1">
        <v>62</v>
      </c>
      <c r="Q26" s="1">
        <v>66</v>
      </c>
      <c r="R26" s="1">
        <v>12451</v>
      </c>
      <c r="S26">
        <f>(K26-H26)/H26*100</f>
        <v>63.15789473684211</v>
      </c>
      <c r="T26">
        <f>K26-H26</f>
        <v>1.2000000000000002</v>
      </c>
    </row>
    <row r="27" spans="1:20" x14ac:dyDescent="0.3">
      <c r="A27" s="1" t="s">
        <v>821</v>
      </c>
      <c r="B27" s="1" t="s">
        <v>772</v>
      </c>
      <c r="C27" s="1">
        <v>768</v>
      </c>
      <c r="D27" s="1" t="s">
        <v>950</v>
      </c>
      <c r="E27" s="1" t="s">
        <v>65</v>
      </c>
      <c r="F27" s="1" t="s">
        <v>65</v>
      </c>
      <c r="G27" s="1">
        <v>54</v>
      </c>
      <c r="H27" s="1">
        <v>9.5</v>
      </c>
      <c r="I27" s="1">
        <v>31</v>
      </c>
      <c r="J27" s="1">
        <v>8</v>
      </c>
      <c r="K27" s="1">
        <v>16</v>
      </c>
      <c r="L27" s="1">
        <v>41</v>
      </c>
      <c r="M27" s="1">
        <v>4.0999999999999996</v>
      </c>
      <c r="N27" s="1">
        <v>40</v>
      </c>
      <c r="O27" s="1">
        <v>3</v>
      </c>
      <c r="P27" s="1">
        <v>63</v>
      </c>
      <c r="Q27" s="1">
        <v>63</v>
      </c>
      <c r="R27" s="1">
        <v>3084</v>
      </c>
      <c r="S27">
        <f>(K27-H27)/H27*100</f>
        <v>68.421052631578945</v>
      </c>
      <c r="T27">
        <f>K27-H27</f>
        <v>6.5</v>
      </c>
    </row>
    <row r="28" spans="1:20" x14ac:dyDescent="0.3">
      <c r="A28" s="1" t="s">
        <v>585</v>
      </c>
      <c r="B28" s="1" t="s">
        <v>476</v>
      </c>
      <c r="C28" s="1">
        <v>178</v>
      </c>
      <c r="D28" s="1" t="s">
        <v>858</v>
      </c>
      <c r="E28" s="1" t="s">
        <v>32</v>
      </c>
      <c r="F28" s="1" t="s">
        <v>32</v>
      </c>
      <c r="G28" s="1">
        <v>341</v>
      </c>
      <c r="H28" s="1">
        <v>6.3</v>
      </c>
      <c r="I28" s="1">
        <v>30</v>
      </c>
      <c r="J28" s="1">
        <v>6</v>
      </c>
      <c r="K28" s="1">
        <v>11</v>
      </c>
      <c r="L28" s="1">
        <v>28</v>
      </c>
      <c r="M28" s="1">
        <v>4.0999999999999996</v>
      </c>
      <c r="N28" s="1">
        <v>40</v>
      </c>
      <c r="O28" s="1">
        <v>3</v>
      </c>
      <c r="P28" s="1">
        <v>64</v>
      </c>
      <c r="Q28" s="1">
        <v>68</v>
      </c>
      <c r="R28" s="1">
        <v>6474</v>
      </c>
      <c r="S28">
        <f>(K28-H28)/H28*100</f>
        <v>74.603174603174608</v>
      </c>
      <c r="T28">
        <f>K28-H28</f>
        <v>4.7</v>
      </c>
    </row>
    <row r="29" spans="1:20" x14ac:dyDescent="0.3">
      <c r="A29" s="1" t="s">
        <v>595</v>
      </c>
      <c r="B29" s="1" t="s">
        <v>824</v>
      </c>
      <c r="C29" s="1">
        <v>894</v>
      </c>
      <c r="D29" s="1" t="s">
        <v>960</v>
      </c>
      <c r="E29" s="1" t="s">
        <v>91</v>
      </c>
      <c r="F29" s="1" t="s">
        <v>92</v>
      </c>
      <c r="G29" s="1">
        <v>743</v>
      </c>
      <c r="H29" s="1">
        <v>21.3</v>
      </c>
      <c r="I29" s="1">
        <v>33</v>
      </c>
      <c r="J29" s="1">
        <v>5</v>
      </c>
      <c r="K29" s="1">
        <v>38</v>
      </c>
      <c r="L29" s="1">
        <v>37</v>
      </c>
      <c r="M29" s="1">
        <v>4</v>
      </c>
      <c r="N29" s="1">
        <v>41</v>
      </c>
      <c r="O29" s="1">
        <v>2</v>
      </c>
      <c r="P29" s="1">
        <v>64</v>
      </c>
      <c r="Q29" s="1">
        <v>69</v>
      </c>
      <c r="R29" s="1">
        <v>3929</v>
      </c>
      <c r="S29">
        <f>(K29-H29)/H29*100</f>
        <v>78.403755868544607</v>
      </c>
      <c r="T29">
        <f>K29-H29</f>
        <v>16.7</v>
      </c>
    </row>
    <row r="30" spans="1:20" x14ac:dyDescent="0.3">
      <c r="A30" s="1" t="s">
        <v>656</v>
      </c>
      <c r="B30" s="1" t="s">
        <v>544</v>
      </c>
      <c r="C30" s="1">
        <v>270</v>
      </c>
      <c r="D30" s="1" t="s">
        <v>873</v>
      </c>
      <c r="E30" s="1" t="s">
        <v>49</v>
      </c>
      <c r="F30" s="1" t="s">
        <v>50</v>
      </c>
      <c r="G30" s="1">
        <v>10</v>
      </c>
      <c r="H30" s="1">
        <v>2.8</v>
      </c>
      <c r="I30" s="1">
        <v>30</v>
      </c>
      <c r="J30" s="1">
        <v>6</v>
      </c>
      <c r="K30" s="1">
        <v>4.3</v>
      </c>
      <c r="L30" s="1">
        <v>29</v>
      </c>
      <c r="M30" s="1">
        <v>3.9</v>
      </c>
      <c r="N30" s="1">
        <v>40</v>
      </c>
      <c r="O30" s="1">
        <v>3</v>
      </c>
      <c r="P30" s="1">
        <v>64</v>
      </c>
      <c r="Q30" s="1">
        <v>68</v>
      </c>
      <c r="R30" s="1">
        <v>3208</v>
      </c>
      <c r="S30">
        <f>(K30-H30)/H30*100</f>
        <v>53.571428571428569</v>
      </c>
      <c r="T30">
        <f>K30-H30</f>
        <v>1.5</v>
      </c>
    </row>
    <row r="31" spans="1:20" x14ac:dyDescent="0.3">
      <c r="A31" s="1" t="s">
        <v>477</v>
      </c>
      <c r="B31" s="1" t="s">
        <v>615</v>
      </c>
      <c r="C31" s="1">
        <v>430</v>
      </c>
      <c r="D31" s="1" t="s">
        <v>900</v>
      </c>
      <c r="E31" s="1" t="s">
        <v>56</v>
      </c>
      <c r="F31" s="1" t="s">
        <v>56</v>
      </c>
      <c r="G31" s="1">
        <v>96</v>
      </c>
      <c r="H31" s="1">
        <v>5.6</v>
      </c>
      <c r="I31" s="1">
        <v>31</v>
      </c>
      <c r="J31" s="1">
        <v>8</v>
      </c>
      <c r="K31" s="1">
        <v>8.9</v>
      </c>
      <c r="L31" s="1">
        <v>55</v>
      </c>
      <c r="M31" s="1">
        <v>3.9</v>
      </c>
      <c r="N31" s="1">
        <v>40</v>
      </c>
      <c r="O31" s="1">
        <v>3</v>
      </c>
      <c r="P31" s="1">
        <v>61</v>
      </c>
      <c r="Q31" s="1">
        <v>64</v>
      </c>
      <c r="R31" s="1">
        <v>1681</v>
      </c>
      <c r="S31">
        <f>(K31-H31)/H31*100</f>
        <v>58.928571428571445</v>
      </c>
      <c r="T31">
        <f>K31-H31</f>
        <v>3.3000000000000007</v>
      </c>
    </row>
    <row r="32" spans="1:20" x14ac:dyDescent="0.3">
      <c r="A32" s="1" t="s">
        <v>606</v>
      </c>
      <c r="B32" s="1" t="s">
        <v>643</v>
      </c>
      <c r="C32" s="1">
        <v>450</v>
      </c>
      <c r="D32" s="1" t="s">
        <v>75</v>
      </c>
      <c r="E32" s="1" t="s">
        <v>75</v>
      </c>
      <c r="F32" s="1" t="s">
        <v>75</v>
      </c>
      <c r="G32" s="1">
        <v>582</v>
      </c>
      <c r="H32" s="1">
        <v>32</v>
      </c>
      <c r="I32" s="1">
        <v>32</v>
      </c>
      <c r="J32" s="1">
        <v>7</v>
      </c>
      <c r="K32" s="1">
        <v>53</v>
      </c>
      <c r="L32" s="1">
        <v>44</v>
      </c>
      <c r="M32" s="1">
        <v>3.9</v>
      </c>
      <c r="N32" s="1">
        <v>39</v>
      </c>
      <c r="O32" s="1">
        <v>3</v>
      </c>
      <c r="P32" s="1">
        <v>62</v>
      </c>
      <c r="Q32" s="1">
        <v>66</v>
      </c>
      <c r="R32" s="1">
        <v>1785</v>
      </c>
      <c r="S32">
        <f>(K32-H32)/H32*100</f>
        <v>65.625</v>
      </c>
      <c r="T32">
        <f>K32-H32</f>
        <v>21</v>
      </c>
    </row>
    <row r="33" spans="1:20" x14ac:dyDescent="0.3">
      <c r="A33" s="1" t="s">
        <v>733</v>
      </c>
      <c r="B33" s="1" t="s">
        <v>521</v>
      </c>
      <c r="C33" s="1">
        <v>231</v>
      </c>
      <c r="D33" s="1" t="s">
        <v>869</v>
      </c>
      <c r="E33" s="1" t="s">
        <v>72</v>
      </c>
      <c r="F33" s="1" t="s">
        <v>73</v>
      </c>
      <c r="G33" s="1">
        <v>1000</v>
      </c>
      <c r="H33" s="1">
        <v>132.1</v>
      </c>
      <c r="I33" s="1">
        <v>31</v>
      </c>
      <c r="J33" s="1">
        <v>6</v>
      </c>
      <c r="K33" s="1">
        <v>225</v>
      </c>
      <c r="L33" s="1">
        <v>32</v>
      </c>
      <c r="M33" s="1">
        <v>3.9</v>
      </c>
      <c r="N33" s="1">
        <v>39</v>
      </c>
      <c r="O33" s="1">
        <v>3</v>
      </c>
      <c r="P33" s="1">
        <v>64</v>
      </c>
      <c r="Q33" s="1">
        <v>71</v>
      </c>
      <c r="R33" s="1">
        <v>3046</v>
      </c>
      <c r="S33">
        <f>(K33-H33)/H33*100</f>
        <v>70.325510976532939</v>
      </c>
      <c r="T33">
        <f>K33-H33</f>
        <v>92.9</v>
      </c>
    </row>
    <row r="34" spans="1:20" x14ac:dyDescent="0.3">
      <c r="A34" s="1" t="s">
        <v>793</v>
      </c>
      <c r="B34" s="1" t="s">
        <v>816</v>
      </c>
      <c r="C34" s="1">
        <v>882</v>
      </c>
      <c r="D34" s="1" t="s">
        <v>934</v>
      </c>
      <c r="E34" s="1" t="s">
        <v>351</v>
      </c>
      <c r="F34" s="1" t="s">
        <v>351</v>
      </c>
      <c r="G34" s="1">
        <v>2.8</v>
      </c>
      <c r="H34" s="1">
        <v>0.22</v>
      </c>
      <c r="I34" s="1">
        <v>25</v>
      </c>
      <c r="J34" s="1">
        <v>6</v>
      </c>
      <c r="K34" s="1">
        <v>0.27</v>
      </c>
      <c r="L34" s="1">
        <v>13</v>
      </c>
      <c r="M34" s="1">
        <v>3.8</v>
      </c>
      <c r="N34" s="1">
        <v>38</v>
      </c>
      <c r="O34" s="1">
        <v>6</v>
      </c>
      <c r="P34" s="1">
        <v>70</v>
      </c>
      <c r="Q34" s="1">
        <v>74</v>
      </c>
      <c r="R34" s="1">
        <v>6871</v>
      </c>
      <c r="S34">
        <f>(K34-H34)/H34*100</f>
        <v>22.727272727272734</v>
      </c>
      <c r="T34">
        <f>K34-H34</f>
        <v>5.0000000000000017E-2</v>
      </c>
    </row>
    <row r="35" spans="1:20" x14ac:dyDescent="0.3">
      <c r="A35" s="1" t="s">
        <v>516</v>
      </c>
      <c r="B35" s="1" t="s">
        <v>480</v>
      </c>
      <c r="C35" s="1">
        <v>174</v>
      </c>
      <c r="D35" s="1" t="s">
        <v>67</v>
      </c>
      <c r="E35" s="1" t="s">
        <v>67</v>
      </c>
      <c r="F35" s="1" t="s">
        <v>68</v>
      </c>
      <c r="G35" s="1">
        <v>1.9</v>
      </c>
      <c r="H35" s="1">
        <v>0.87</v>
      </c>
      <c r="I35" s="1">
        <v>28</v>
      </c>
      <c r="J35" s="1">
        <v>7</v>
      </c>
      <c r="K35" s="1">
        <v>1.3</v>
      </c>
      <c r="L35" s="1">
        <v>36</v>
      </c>
      <c r="M35" s="1">
        <v>3.8</v>
      </c>
      <c r="N35" s="1">
        <v>37</v>
      </c>
      <c r="O35" s="1">
        <v>4</v>
      </c>
      <c r="P35" s="1">
        <v>65</v>
      </c>
      <c r="Q35" s="1">
        <v>69</v>
      </c>
      <c r="R35" s="1">
        <v>3871</v>
      </c>
      <c r="S35">
        <f>(K35-H35)/H35*100</f>
        <v>49.425287356321846</v>
      </c>
      <c r="T35">
        <f>K35-H35</f>
        <v>0.43000000000000005</v>
      </c>
    </row>
    <row r="36" spans="1:20" x14ac:dyDescent="0.3">
      <c r="A36" s="1" t="s">
        <v>506</v>
      </c>
      <c r="B36" s="1" t="s">
        <v>752</v>
      </c>
      <c r="C36" s="1">
        <v>728</v>
      </c>
      <c r="D36" s="1" t="s">
        <v>942</v>
      </c>
      <c r="E36" s="1" t="s">
        <v>88</v>
      </c>
      <c r="F36" s="1" t="s">
        <v>89</v>
      </c>
      <c r="G36" s="1">
        <v>564</v>
      </c>
      <c r="H36" s="1">
        <v>11.9</v>
      </c>
      <c r="I36" s="1">
        <v>29</v>
      </c>
      <c r="J36" s="1">
        <v>10</v>
      </c>
      <c r="K36" s="1">
        <v>18</v>
      </c>
      <c r="L36" s="1">
        <v>63</v>
      </c>
      <c r="M36" s="1">
        <v>3.8</v>
      </c>
      <c r="N36" s="1">
        <v>39</v>
      </c>
      <c r="O36" s="1">
        <v>3</v>
      </c>
      <c r="P36" s="1">
        <v>55</v>
      </c>
      <c r="Q36" s="1">
        <v>61</v>
      </c>
      <c r="S36">
        <f>(K36-H36)/H36*100</f>
        <v>51.260504201680668</v>
      </c>
      <c r="T36">
        <f>K36-H36</f>
        <v>6.1</v>
      </c>
    </row>
    <row r="37" spans="1:20" x14ac:dyDescent="0.3">
      <c r="A37" s="1" t="s">
        <v>579</v>
      </c>
      <c r="B37" s="1" t="s">
        <v>546</v>
      </c>
      <c r="C37" s="1">
        <v>624</v>
      </c>
      <c r="D37" s="1" t="s">
        <v>881</v>
      </c>
      <c r="E37" s="1" t="s">
        <v>54</v>
      </c>
      <c r="F37" s="1" t="s">
        <v>55</v>
      </c>
      <c r="G37" s="1">
        <v>28</v>
      </c>
      <c r="H37" s="1">
        <v>2.2000000000000002</v>
      </c>
      <c r="I37" s="1">
        <v>30</v>
      </c>
      <c r="J37" s="1">
        <v>7</v>
      </c>
      <c r="K37" s="1">
        <v>3.4</v>
      </c>
      <c r="L37" s="1">
        <v>48</v>
      </c>
      <c r="M37" s="1">
        <v>3.8</v>
      </c>
      <c r="N37" s="1">
        <v>39</v>
      </c>
      <c r="O37" s="1">
        <v>3</v>
      </c>
      <c r="P37" s="1">
        <v>62</v>
      </c>
      <c r="Q37" s="1">
        <v>67</v>
      </c>
      <c r="R37" s="1">
        <v>2663</v>
      </c>
      <c r="S37">
        <f>(K37-H37)/H37*100</f>
        <v>54.545454545454533</v>
      </c>
      <c r="T37">
        <f>K37-H37</f>
        <v>1.1999999999999997</v>
      </c>
    </row>
    <row r="38" spans="1:20" x14ac:dyDescent="0.3">
      <c r="A38" s="1" t="s">
        <v>409</v>
      </c>
      <c r="B38" s="1" t="s">
        <v>736</v>
      </c>
      <c r="C38" s="1">
        <v>686</v>
      </c>
      <c r="D38" s="1" t="s">
        <v>935</v>
      </c>
      <c r="E38" s="1" t="s">
        <v>62</v>
      </c>
      <c r="F38" s="1" t="s">
        <v>63</v>
      </c>
      <c r="G38" s="1">
        <v>193</v>
      </c>
      <c r="H38" s="1">
        <v>18.5</v>
      </c>
      <c r="I38" s="1">
        <v>29</v>
      </c>
      <c r="J38" s="1">
        <v>6</v>
      </c>
      <c r="K38" s="1">
        <v>30</v>
      </c>
      <c r="L38" s="1">
        <v>23</v>
      </c>
      <c r="M38" s="1">
        <v>3.8</v>
      </c>
      <c r="N38" s="1">
        <v>38</v>
      </c>
      <c r="O38" s="1">
        <v>4</v>
      </c>
      <c r="P38" s="1">
        <v>67</v>
      </c>
      <c r="Q38" s="1">
        <v>71</v>
      </c>
      <c r="R38" s="1">
        <v>4591</v>
      </c>
      <c r="S38">
        <f>(K38-H38)/H38*100</f>
        <v>62.162162162162161</v>
      </c>
      <c r="T38">
        <f>K38-H38</f>
        <v>11.5</v>
      </c>
    </row>
    <row r="39" spans="1:20" x14ac:dyDescent="0.3">
      <c r="A39" s="1" t="s">
        <v>399</v>
      </c>
      <c r="B39" s="1" t="s">
        <v>742</v>
      </c>
      <c r="C39" s="1">
        <v>694</v>
      </c>
      <c r="D39" s="1" t="s">
        <v>937</v>
      </c>
      <c r="E39" s="1" t="s">
        <v>64</v>
      </c>
      <c r="F39" s="1" t="s">
        <v>64</v>
      </c>
      <c r="G39" s="1">
        <v>72</v>
      </c>
      <c r="H39" s="1">
        <v>8.6</v>
      </c>
      <c r="I39" s="1">
        <v>30</v>
      </c>
      <c r="J39" s="1">
        <v>8</v>
      </c>
      <c r="K39" s="1">
        <v>13</v>
      </c>
      <c r="L39" s="1">
        <v>71</v>
      </c>
      <c r="M39" s="1">
        <v>3.7</v>
      </c>
      <c r="N39" s="1">
        <v>38</v>
      </c>
      <c r="O39" s="1">
        <v>3</v>
      </c>
      <c r="P39" s="1">
        <v>60</v>
      </c>
      <c r="Q39" s="1">
        <v>64</v>
      </c>
      <c r="R39" s="1">
        <v>2214</v>
      </c>
      <c r="S39">
        <f>(K39-H39)/H39*100</f>
        <v>51.162790697674424</v>
      </c>
      <c r="T39">
        <f>K39-H39</f>
        <v>4.4000000000000004</v>
      </c>
    </row>
    <row r="40" spans="1:20" x14ac:dyDescent="0.3">
      <c r="A40" s="1" t="s">
        <v>819</v>
      </c>
      <c r="B40" s="1" t="s">
        <v>826</v>
      </c>
      <c r="C40" s="1">
        <v>716</v>
      </c>
      <c r="D40" s="1" t="s">
        <v>961</v>
      </c>
      <c r="E40" s="1" t="s">
        <v>93</v>
      </c>
      <c r="F40" s="1" t="s">
        <v>93</v>
      </c>
      <c r="G40" s="1">
        <v>387</v>
      </c>
      <c r="H40" s="1">
        <v>16.600000000000001</v>
      </c>
      <c r="I40" s="1">
        <v>30</v>
      </c>
      <c r="J40" s="1">
        <v>7</v>
      </c>
      <c r="K40" s="1">
        <v>26</v>
      </c>
      <c r="L40" s="1">
        <v>32</v>
      </c>
      <c r="M40" s="1">
        <v>3.7</v>
      </c>
      <c r="N40" s="1">
        <v>41</v>
      </c>
      <c r="O40" s="1">
        <v>4</v>
      </c>
      <c r="P40" s="1">
        <v>60</v>
      </c>
      <c r="Q40" s="1">
        <v>65</v>
      </c>
      <c r="R40" s="1">
        <v>3925</v>
      </c>
      <c r="S40">
        <f>(K40-H40)/H40*100</f>
        <v>56.626506024096365</v>
      </c>
      <c r="T40">
        <f>K40-H40</f>
        <v>9.3999999999999986</v>
      </c>
    </row>
    <row r="41" spans="1:20" x14ac:dyDescent="0.3">
      <c r="A41" s="1" t="s">
        <v>460</v>
      </c>
      <c r="B41" s="1" t="s">
        <v>513</v>
      </c>
      <c r="C41" s="1">
        <v>232</v>
      </c>
      <c r="D41" s="1" t="s">
        <v>866</v>
      </c>
      <c r="E41" s="1" t="s">
        <v>70</v>
      </c>
      <c r="F41" s="1" t="s">
        <v>71</v>
      </c>
      <c r="G41" s="1">
        <v>121</v>
      </c>
      <c r="H41" s="1">
        <v>3.5</v>
      </c>
      <c r="I41" s="1">
        <v>29</v>
      </c>
      <c r="J41" s="1">
        <v>6</v>
      </c>
      <c r="K41" s="1">
        <v>5.7</v>
      </c>
      <c r="L41" s="1">
        <v>26</v>
      </c>
      <c r="M41" s="1">
        <v>3.7</v>
      </c>
      <c r="N41" s="1">
        <v>38</v>
      </c>
      <c r="O41" s="1">
        <v>4</v>
      </c>
      <c r="P41" s="1">
        <v>67</v>
      </c>
      <c r="Q41" s="1">
        <v>71</v>
      </c>
      <c r="S41">
        <f>(K41-H41)/H41*100</f>
        <v>62.857142857142868</v>
      </c>
      <c r="T41">
        <f>K41-H41</f>
        <v>2.2000000000000002</v>
      </c>
    </row>
    <row r="42" spans="1:20" x14ac:dyDescent="0.3">
      <c r="A42" s="1" t="s">
        <v>706</v>
      </c>
      <c r="B42" s="1" t="s">
        <v>754</v>
      </c>
      <c r="C42" s="1">
        <v>678</v>
      </c>
      <c r="D42" s="1" t="s">
        <v>38</v>
      </c>
      <c r="E42" s="1" t="s">
        <v>38</v>
      </c>
      <c r="F42" s="1" t="s">
        <v>39</v>
      </c>
      <c r="G42" s="1">
        <v>0.96</v>
      </c>
      <c r="H42" s="1">
        <v>0.24</v>
      </c>
      <c r="I42" s="1">
        <v>28</v>
      </c>
      <c r="J42" s="1">
        <v>6</v>
      </c>
      <c r="K42" s="1">
        <v>0.37</v>
      </c>
      <c r="L42" s="1">
        <v>11</v>
      </c>
      <c r="M42" s="1">
        <v>3.6</v>
      </c>
      <c r="N42" s="1">
        <v>38</v>
      </c>
      <c r="O42" s="1">
        <v>4</v>
      </c>
      <c r="P42" s="1">
        <v>66</v>
      </c>
      <c r="Q42" s="1">
        <v>74</v>
      </c>
      <c r="R42" s="1">
        <v>6166</v>
      </c>
      <c r="S42">
        <f>(K42-H42)/H42*100</f>
        <v>54.166666666666671</v>
      </c>
      <c r="T42">
        <f>K42-H42</f>
        <v>0.13</v>
      </c>
    </row>
    <row r="43" spans="1:20" x14ac:dyDescent="0.3">
      <c r="A43" s="1" t="s">
        <v>636</v>
      </c>
      <c r="B43" s="1" t="s">
        <v>814</v>
      </c>
      <c r="C43" s="1">
        <v>548</v>
      </c>
      <c r="D43" s="1" t="s">
        <v>957</v>
      </c>
      <c r="E43" s="1" t="s">
        <v>353</v>
      </c>
      <c r="F43" s="1" t="s">
        <v>353</v>
      </c>
      <c r="G43" s="1">
        <v>12</v>
      </c>
      <c r="H43" s="1">
        <v>0.33</v>
      </c>
      <c r="I43" s="1">
        <v>28</v>
      </c>
      <c r="J43" s="1">
        <v>5</v>
      </c>
      <c r="K43" s="1">
        <v>0.53</v>
      </c>
      <c r="L43" s="1">
        <v>14</v>
      </c>
      <c r="M43" s="1">
        <v>3.6</v>
      </c>
      <c r="N43" s="1">
        <v>38</v>
      </c>
      <c r="O43" s="1">
        <v>4</v>
      </c>
      <c r="P43" s="1">
        <v>70</v>
      </c>
      <c r="Q43" s="1">
        <v>74</v>
      </c>
      <c r="R43" s="1">
        <v>3936</v>
      </c>
      <c r="S43">
        <f>(K43-H43)/H43*100</f>
        <v>60.606060606060609</v>
      </c>
      <c r="T43">
        <f>K43-H43</f>
        <v>0.2</v>
      </c>
    </row>
    <row r="44" spans="1:20" x14ac:dyDescent="0.3">
      <c r="A44" s="1" t="s">
        <v>401</v>
      </c>
      <c r="B44" s="1" t="s">
        <v>730</v>
      </c>
      <c r="C44" s="1">
        <v>646</v>
      </c>
      <c r="D44" s="1" t="s">
        <v>933</v>
      </c>
      <c r="E44" s="1" t="s">
        <v>84</v>
      </c>
      <c r="F44" s="1" t="s">
        <v>84</v>
      </c>
      <c r="G44" s="1">
        <v>24</v>
      </c>
      <c r="H44" s="1">
        <v>14.3</v>
      </c>
      <c r="I44" s="1">
        <v>28</v>
      </c>
      <c r="J44" s="1">
        <v>6</v>
      </c>
      <c r="K44" s="1">
        <v>23</v>
      </c>
      <c r="L44" s="1">
        <v>26</v>
      </c>
      <c r="M44" s="1">
        <v>3.6</v>
      </c>
      <c r="N44" s="1">
        <v>37</v>
      </c>
      <c r="O44" s="1">
        <v>4</v>
      </c>
      <c r="P44" s="1">
        <v>66</v>
      </c>
      <c r="Q44" s="1">
        <v>70</v>
      </c>
      <c r="R44" s="1">
        <v>3327</v>
      </c>
      <c r="S44">
        <f>(K44-H44)/H44*100</f>
        <v>60.839160839160833</v>
      </c>
      <c r="T44">
        <f>K44-H44</f>
        <v>8.6999999999999993</v>
      </c>
    </row>
    <row r="45" spans="1:20" x14ac:dyDescent="0.3">
      <c r="A45" s="1" t="s">
        <v>795</v>
      </c>
      <c r="B45" s="1" t="s">
        <v>532</v>
      </c>
      <c r="C45" s="1">
        <v>266</v>
      </c>
      <c r="D45" s="1" t="s">
        <v>872</v>
      </c>
      <c r="E45" s="1" t="s">
        <v>35</v>
      </c>
      <c r="F45" s="1" t="s">
        <v>35</v>
      </c>
      <c r="G45" s="1">
        <v>258</v>
      </c>
      <c r="H45" s="1">
        <v>2.5</v>
      </c>
      <c r="I45" s="1">
        <v>27</v>
      </c>
      <c r="J45" s="1">
        <v>6</v>
      </c>
      <c r="K45" s="1">
        <v>4.0999999999999996</v>
      </c>
      <c r="L45" s="1">
        <v>27</v>
      </c>
      <c r="M45" s="1">
        <v>3.6</v>
      </c>
      <c r="N45" s="1">
        <v>36</v>
      </c>
      <c r="O45" s="1">
        <v>4</v>
      </c>
      <c r="P45" s="1">
        <v>66</v>
      </c>
      <c r="Q45" s="1">
        <v>71</v>
      </c>
      <c r="R45" s="1">
        <v>19324</v>
      </c>
      <c r="S45">
        <f>(K45-H45)/H45*100</f>
        <v>63.999999999999993</v>
      </c>
      <c r="T45">
        <f>K45-H45</f>
        <v>1.5999999999999996</v>
      </c>
    </row>
    <row r="46" spans="1:20" x14ac:dyDescent="0.3">
      <c r="A46" s="1" t="s">
        <v>801</v>
      </c>
      <c r="B46" s="1" t="s">
        <v>671</v>
      </c>
      <c r="C46" s="1">
        <v>454</v>
      </c>
      <c r="D46" s="1" t="s">
        <v>906</v>
      </c>
      <c r="E46" s="1" t="s">
        <v>76</v>
      </c>
      <c r="F46" s="1" t="s">
        <v>76</v>
      </c>
      <c r="G46" s="1">
        <v>95</v>
      </c>
      <c r="H46" s="1">
        <v>21.7</v>
      </c>
      <c r="I46" s="1">
        <v>31</v>
      </c>
      <c r="J46" s="1">
        <v>5</v>
      </c>
      <c r="K46" s="1">
        <v>37</v>
      </c>
      <c r="L46" s="1">
        <v>29</v>
      </c>
      <c r="M46" s="1">
        <v>3.6</v>
      </c>
      <c r="N46" s="1">
        <v>41</v>
      </c>
      <c r="O46" s="1">
        <v>3</v>
      </c>
      <c r="P46" s="1">
        <v>64</v>
      </c>
      <c r="Q46" s="1">
        <v>71</v>
      </c>
      <c r="R46" s="1">
        <v>1805</v>
      </c>
      <c r="S46">
        <f>(K46-H46)/H46*100</f>
        <v>70.506912442396313</v>
      </c>
      <c r="T46">
        <f>K46-H46</f>
        <v>15.3</v>
      </c>
    </row>
    <row r="47" spans="1:20" x14ac:dyDescent="0.3">
      <c r="A47" s="1" t="s">
        <v>672</v>
      </c>
      <c r="B47" s="1" t="s">
        <v>802</v>
      </c>
      <c r="C47" s="1">
        <v>860</v>
      </c>
      <c r="D47" s="1" t="s">
        <v>923</v>
      </c>
      <c r="E47" s="1" t="s">
        <v>164</v>
      </c>
      <c r="F47" s="1" t="s">
        <v>165</v>
      </c>
      <c r="G47" s="1">
        <v>425</v>
      </c>
      <c r="H47" s="1">
        <v>36.4</v>
      </c>
      <c r="I47" s="1">
        <v>26</v>
      </c>
      <c r="J47" s="1">
        <v>6</v>
      </c>
      <c r="K47" s="1">
        <v>52</v>
      </c>
      <c r="L47" s="1">
        <v>12</v>
      </c>
      <c r="M47" s="1">
        <v>3.5</v>
      </c>
      <c r="N47" s="1">
        <v>31</v>
      </c>
      <c r="O47" s="1">
        <v>6</v>
      </c>
      <c r="P47" s="1">
        <v>70</v>
      </c>
      <c r="Q47" s="1">
        <v>76</v>
      </c>
      <c r="R47" s="1">
        <v>9845</v>
      </c>
      <c r="S47">
        <f>(K47-H47)/H47*100</f>
        <v>42.857142857142861</v>
      </c>
      <c r="T47">
        <f>K47-H47</f>
        <v>15.600000000000001</v>
      </c>
    </row>
    <row r="48" spans="1:20" x14ac:dyDescent="0.3">
      <c r="A48" s="1" t="s">
        <v>662</v>
      </c>
      <c r="B48" s="1" t="s">
        <v>697</v>
      </c>
      <c r="C48" s="1">
        <v>586</v>
      </c>
      <c r="D48" s="1" t="s">
        <v>924</v>
      </c>
      <c r="E48" s="1" t="s">
        <v>198</v>
      </c>
      <c r="F48" s="1" t="s">
        <v>198</v>
      </c>
      <c r="G48" s="1">
        <v>771</v>
      </c>
      <c r="H48" s="1">
        <v>251.3</v>
      </c>
      <c r="I48" s="1">
        <v>27</v>
      </c>
      <c r="J48" s="1">
        <v>6</v>
      </c>
      <c r="K48" s="1">
        <v>372</v>
      </c>
      <c r="L48" s="1">
        <v>48</v>
      </c>
      <c r="M48" s="1">
        <v>3.5</v>
      </c>
      <c r="N48" s="1">
        <v>37</v>
      </c>
      <c r="O48" s="1">
        <v>4</v>
      </c>
      <c r="P48" s="1">
        <v>65</v>
      </c>
      <c r="Q48" s="1">
        <v>70</v>
      </c>
      <c r="R48" s="1">
        <v>5939</v>
      </c>
      <c r="S48">
        <f>(K48-H48)/H48*100</f>
        <v>48.030242737763622</v>
      </c>
      <c r="T48">
        <f>K48-H48</f>
        <v>120.69999999999999</v>
      </c>
    </row>
    <row r="49" spans="1:20" x14ac:dyDescent="0.3">
      <c r="A49" s="1" t="s">
        <v>537</v>
      </c>
      <c r="B49" s="1" t="s">
        <v>740</v>
      </c>
      <c r="C49" s="1">
        <v>90</v>
      </c>
      <c r="D49" s="1" t="s">
        <v>349</v>
      </c>
      <c r="E49" s="1" t="s">
        <v>349</v>
      </c>
      <c r="F49" s="1" t="s">
        <v>350</v>
      </c>
      <c r="G49" s="1">
        <v>29</v>
      </c>
      <c r="H49" s="1">
        <v>0.82</v>
      </c>
      <c r="I49" s="1">
        <v>27</v>
      </c>
      <c r="J49" s="1">
        <v>5</v>
      </c>
      <c r="K49" s="1">
        <v>1.3</v>
      </c>
      <c r="L49" s="1">
        <v>14</v>
      </c>
      <c r="M49" s="1">
        <v>3.5</v>
      </c>
      <c r="N49" s="1">
        <v>37</v>
      </c>
      <c r="O49" s="1">
        <v>4</v>
      </c>
      <c r="P49" s="1">
        <v>69</v>
      </c>
      <c r="Q49" s="1">
        <v>72</v>
      </c>
      <c r="R49" s="1">
        <v>2852</v>
      </c>
      <c r="S49">
        <f>(K49-H49)/H49*100</f>
        <v>58.536585365853675</v>
      </c>
      <c r="T49">
        <f>K49-H49</f>
        <v>0.48000000000000009</v>
      </c>
    </row>
    <row r="50" spans="1:20" x14ac:dyDescent="0.3">
      <c r="A50" s="1" t="s">
        <v>700</v>
      </c>
      <c r="B50" s="1" t="s">
        <v>538</v>
      </c>
      <c r="C50" s="1">
        <v>288</v>
      </c>
      <c r="D50" s="1" t="s">
        <v>875</v>
      </c>
      <c r="E50" s="1" t="s">
        <v>51</v>
      </c>
      <c r="F50" s="1" t="s">
        <v>51</v>
      </c>
      <c r="G50" s="1">
        <v>228</v>
      </c>
      <c r="H50" s="1">
        <v>34.4</v>
      </c>
      <c r="I50" s="1">
        <v>26</v>
      </c>
      <c r="J50" s="1">
        <v>7</v>
      </c>
      <c r="K50" s="1">
        <v>51</v>
      </c>
      <c r="L50" s="1">
        <v>30</v>
      </c>
      <c r="M50" s="1">
        <v>3.3</v>
      </c>
      <c r="N50" s="1">
        <v>36</v>
      </c>
      <c r="O50" s="1">
        <v>4</v>
      </c>
      <c r="P50" s="1">
        <v>63</v>
      </c>
      <c r="Q50" s="1">
        <v>68</v>
      </c>
      <c r="R50" s="1">
        <v>7458</v>
      </c>
      <c r="S50">
        <f>(K50-H50)/H50*100</f>
        <v>48.255813953488378</v>
      </c>
      <c r="T50">
        <f>K50-H50</f>
        <v>16.600000000000001</v>
      </c>
    </row>
    <row r="51" spans="1:20" x14ac:dyDescent="0.3">
      <c r="A51" s="1" t="s">
        <v>731</v>
      </c>
      <c r="B51" s="1" t="s">
        <v>556</v>
      </c>
      <c r="C51" s="1">
        <v>254</v>
      </c>
      <c r="D51" s="1" t="s">
        <v>117</v>
      </c>
      <c r="E51" s="1" t="s">
        <v>117</v>
      </c>
      <c r="F51" s="1" t="s">
        <v>118</v>
      </c>
      <c r="G51" s="1">
        <v>82</v>
      </c>
      <c r="H51" s="1">
        <v>0.31</v>
      </c>
      <c r="I51" s="1">
        <v>25</v>
      </c>
      <c r="J51" s="1">
        <v>5</v>
      </c>
      <c r="K51" s="1">
        <v>0.47</v>
      </c>
      <c r="L51" s="1">
        <v>9</v>
      </c>
      <c r="M51" s="1">
        <v>3.3</v>
      </c>
      <c r="N51" s="1">
        <v>31</v>
      </c>
      <c r="O51" s="1">
        <v>7</v>
      </c>
      <c r="P51" s="1">
        <v>74</v>
      </c>
      <c r="Q51" s="1">
        <v>80</v>
      </c>
      <c r="S51">
        <f>(K51-H51)/H51*100</f>
        <v>51.612903225806441</v>
      </c>
      <c r="T51">
        <f>K51-H51</f>
        <v>0.15999999999999998</v>
      </c>
    </row>
    <row r="52" spans="1:20" x14ac:dyDescent="0.3">
      <c r="A52" s="1" t="s">
        <v>642</v>
      </c>
      <c r="B52" s="1" t="s">
        <v>596</v>
      </c>
      <c r="C52" s="1">
        <v>404</v>
      </c>
      <c r="D52" s="1" t="s">
        <v>894</v>
      </c>
      <c r="E52" s="1" t="s">
        <v>74</v>
      </c>
      <c r="F52" s="1" t="s">
        <v>74</v>
      </c>
      <c r="G52" s="1">
        <v>581</v>
      </c>
      <c r="H52" s="1">
        <v>56.4</v>
      </c>
      <c r="I52" s="1">
        <v>27</v>
      </c>
      <c r="J52" s="1">
        <v>7</v>
      </c>
      <c r="K52" s="1">
        <v>84</v>
      </c>
      <c r="L52" s="1">
        <v>29</v>
      </c>
      <c r="M52" s="1">
        <v>3.2</v>
      </c>
      <c r="N52" s="1">
        <v>37</v>
      </c>
      <c r="O52" s="1">
        <v>3</v>
      </c>
      <c r="P52" s="1">
        <v>62</v>
      </c>
      <c r="Q52" s="1">
        <v>66</v>
      </c>
      <c r="R52" s="1">
        <v>6198</v>
      </c>
      <c r="S52">
        <f>(K52-H52)/H52*100</f>
        <v>48.936170212765958</v>
      </c>
      <c r="T52">
        <f>K52-H52</f>
        <v>27.6</v>
      </c>
    </row>
    <row r="53" spans="1:20" x14ac:dyDescent="0.3">
      <c r="A53" s="1" t="s">
        <v>468</v>
      </c>
      <c r="B53" s="1" t="s">
        <v>677</v>
      </c>
      <c r="C53" s="1">
        <v>516</v>
      </c>
      <c r="D53" s="1" t="s">
        <v>915</v>
      </c>
      <c r="E53" s="1" t="s">
        <v>25</v>
      </c>
      <c r="F53" s="1" t="s">
        <v>26</v>
      </c>
      <c r="G53" s="1">
        <v>823</v>
      </c>
      <c r="H53" s="1">
        <v>3</v>
      </c>
      <c r="I53" s="1">
        <v>26</v>
      </c>
      <c r="J53" s="1">
        <v>6</v>
      </c>
      <c r="K53" s="1">
        <v>4.5</v>
      </c>
      <c r="L53" s="1">
        <v>27</v>
      </c>
      <c r="M53" s="1">
        <v>3.2</v>
      </c>
      <c r="N53" s="1">
        <v>37</v>
      </c>
      <c r="O53" s="1">
        <v>4</v>
      </c>
      <c r="P53" s="1">
        <v>63</v>
      </c>
      <c r="Q53" s="1">
        <v>71</v>
      </c>
      <c r="R53" s="1">
        <v>10694</v>
      </c>
      <c r="S53">
        <f>(K53-H53)/H53*100</f>
        <v>50</v>
      </c>
      <c r="T53">
        <f>K53-H53</f>
        <v>1.5</v>
      </c>
    </row>
    <row r="54" spans="1:20" x14ac:dyDescent="0.3">
      <c r="A54" s="1" t="s">
        <v>690</v>
      </c>
      <c r="B54" s="1" t="s">
        <v>718</v>
      </c>
      <c r="C54" s="1">
        <v>275</v>
      </c>
      <c r="D54" s="1" t="s">
        <v>717</v>
      </c>
      <c r="E54" s="1" t="s">
        <v>212</v>
      </c>
      <c r="F54" s="1" t="s">
        <v>213</v>
      </c>
      <c r="G54" s="1">
        <v>6</v>
      </c>
      <c r="H54" s="1">
        <v>5.5</v>
      </c>
      <c r="I54" s="1">
        <v>26</v>
      </c>
      <c r="J54" s="1">
        <v>6</v>
      </c>
      <c r="K54" s="1">
        <v>8.5</v>
      </c>
      <c r="L54" s="1">
        <v>24</v>
      </c>
      <c r="M54" s="1">
        <v>3.2</v>
      </c>
      <c r="N54" s="1">
        <v>38</v>
      </c>
      <c r="O54" s="1">
        <v>4</v>
      </c>
      <c r="P54" s="1">
        <v>65</v>
      </c>
      <c r="Q54" s="1">
        <v>74</v>
      </c>
      <c r="R54" s="1">
        <v>6743</v>
      </c>
      <c r="S54">
        <f>(K54-H54)/H54*100</f>
        <v>54.54545454545454</v>
      </c>
      <c r="T54">
        <f>K54-H54</f>
        <v>3</v>
      </c>
    </row>
    <row r="55" spans="1:20" x14ac:dyDescent="0.3">
      <c r="A55" s="1" t="s">
        <v>470</v>
      </c>
      <c r="B55" s="1" t="s">
        <v>580</v>
      </c>
      <c r="C55" s="1">
        <v>368</v>
      </c>
      <c r="D55" s="1" t="s">
        <v>216</v>
      </c>
      <c r="E55" s="1" t="s">
        <v>216</v>
      </c>
      <c r="F55" s="1" t="s">
        <v>217</v>
      </c>
      <c r="G55" s="1">
        <v>434</v>
      </c>
      <c r="H55" s="1">
        <v>46</v>
      </c>
      <c r="I55" s="1">
        <v>26</v>
      </c>
      <c r="J55" s="1">
        <v>4</v>
      </c>
      <c r="K55" s="1">
        <v>72</v>
      </c>
      <c r="L55" s="1">
        <v>19</v>
      </c>
      <c r="M55" s="1">
        <v>3.2</v>
      </c>
      <c r="N55" s="1">
        <v>37</v>
      </c>
      <c r="O55" s="1">
        <v>3</v>
      </c>
      <c r="P55" s="1">
        <v>71</v>
      </c>
      <c r="Q55" s="1">
        <v>74</v>
      </c>
      <c r="R55" s="1">
        <v>14177</v>
      </c>
      <c r="S55">
        <f>(K55-H55)/H55*100</f>
        <v>56.521739130434781</v>
      </c>
      <c r="T55">
        <f>K55-H55</f>
        <v>26</v>
      </c>
    </row>
    <row r="56" spans="1:20" x14ac:dyDescent="0.3">
      <c r="A56" s="1" t="s">
        <v>806</v>
      </c>
      <c r="B56" s="1" t="s">
        <v>782</v>
      </c>
      <c r="C56" s="1">
        <v>776</v>
      </c>
      <c r="D56" s="1" t="s">
        <v>967</v>
      </c>
      <c r="E56" s="1" t="s">
        <v>352</v>
      </c>
      <c r="F56" s="1" t="s">
        <v>352</v>
      </c>
      <c r="G56" s="1">
        <v>0.65</v>
      </c>
      <c r="H56" s="4">
        <v>0.1</v>
      </c>
      <c r="I56" s="1">
        <v>23</v>
      </c>
      <c r="J56" s="1">
        <v>6</v>
      </c>
      <c r="K56" s="1">
        <v>0.11</v>
      </c>
      <c r="L56" s="1">
        <v>9</v>
      </c>
      <c r="M56" s="1">
        <v>3.1</v>
      </c>
      <c r="N56" s="1">
        <v>35</v>
      </c>
      <c r="O56" s="1">
        <v>7</v>
      </c>
      <c r="P56" s="1">
        <v>70</v>
      </c>
      <c r="Q56" s="1">
        <v>77</v>
      </c>
      <c r="S56">
        <f>(K56-H56)/H56*100</f>
        <v>9.9999999999999947</v>
      </c>
      <c r="T56">
        <f>K56-H56</f>
        <v>9.999999999999995E-3</v>
      </c>
    </row>
    <row r="57" spans="1:20" x14ac:dyDescent="0.3">
      <c r="A57" s="1" t="s">
        <v>680</v>
      </c>
      <c r="B57" s="1" t="s">
        <v>602</v>
      </c>
      <c r="C57" s="1">
        <v>296</v>
      </c>
      <c r="D57" s="1" t="s">
        <v>336</v>
      </c>
      <c r="E57" s="1" t="s">
        <v>336</v>
      </c>
      <c r="F57" s="1" t="s">
        <v>336</v>
      </c>
      <c r="G57" s="1">
        <v>0.73</v>
      </c>
      <c r="H57" s="1">
        <v>0.13</v>
      </c>
      <c r="I57" s="1">
        <v>25</v>
      </c>
      <c r="J57" s="1">
        <v>7</v>
      </c>
      <c r="K57" s="1">
        <v>0.18</v>
      </c>
      <c r="L57" s="1">
        <v>43</v>
      </c>
      <c r="M57" s="1">
        <v>3.1</v>
      </c>
      <c r="N57" s="1">
        <v>35</v>
      </c>
      <c r="O57" s="1">
        <v>4</v>
      </c>
      <c r="P57" s="1">
        <v>65</v>
      </c>
      <c r="Q57" s="1">
        <v>68</v>
      </c>
      <c r="R57" s="1">
        <v>5944</v>
      </c>
      <c r="S57">
        <f>(K57-H57)/H57*100</f>
        <v>38.461538461538453</v>
      </c>
      <c r="T57">
        <f>K57-H57</f>
        <v>4.9999999999999989E-2</v>
      </c>
    </row>
    <row r="58" spans="1:20" x14ac:dyDescent="0.3">
      <c r="A58" s="1" t="s">
        <v>415</v>
      </c>
      <c r="B58" s="1" t="s">
        <v>705</v>
      </c>
      <c r="C58" s="1">
        <v>598</v>
      </c>
      <c r="D58" s="1" t="s">
        <v>926</v>
      </c>
      <c r="E58" s="1" t="s">
        <v>345</v>
      </c>
      <c r="F58" s="1" t="s">
        <v>346</v>
      </c>
      <c r="G58" s="1">
        <v>453</v>
      </c>
      <c r="H58" s="1">
        <v>10.6</v>
      </c>
      <c r="I58" s="1">
        <v>24</v>
      </c>
      <c r="J58" s="1">
        <v>7</v>
      </c>
      <c r="K58" s="1">
        <v>15</v>
      </c>
      <c r="L58" s="1">
        <v>32</v>
      </c>
      <c r="M58" s="1">
        <v>3.1</v>
      </c>
      <c r="N58" s="1">
        <v>33</v>
      </c>
      <c r="O58" s="1">
        <v>3</v>
      </c>
      <c r="P58" s="1">
        <v>64</v>
      </c>
      <c r="Q58" s="1">
        <v>69</v>
      </c>
      <c r="R58" s="1">
        <v>4310</v>
      </c>
      <c r="S58">
        <f>(K58-H58)/H58*100</f>
        <v>41.509433962264161</v>
      </c>
      <c r="T58">
        <f>K58-H58</f>
        <v>4.4000000000000004</v>
      </c>
    </row>
    <row r="59" spans="1:20" x14ac:dyDescent="0.3">
      <c r="A59" s="1" t="s">
        <v>710</v>
      </c>
      <c r="B59" s="1" t="s">
        <v>594</v>
      </c>
      <c r="C59" s="1">
        <v>398</v>
      </c>
      <c r="D59" s="1" t="s">
        <v>893</v>
      </c>
      <c r="E59" s="1" t="s">
        <v>161</v>
      </c>
      <c r="F59" s="1" t="s">
        <v>161</v>
      </c>
      <c r="G59" s="1">
        <v>2700</v>
      </c>
      <c r="H59" s="1">
        <v>20.6</v>
      </c>
      <c r="I59" s="1">
        <v>20</v>
      </c>
      <c r="J59" s="1">
        <v>7</v>
      </c>
      <c r="K59" s="1">
        <v>27</v>
      </c>
      <c r="L59" s="1">
        <v>7</v>
      </c>
      <c r="M59" s="1">
        <v>3</v>
      </c>
      <c r="N59" s="1">
        <v>29</v>
      </c>
      <c r="O59" s="1">
        <v>9</v>
      </c>
      <c r="P59" s="1">
        <v>70</v>
      </c>
      <c r="Q59" s="1">
        <v>79</v>
      </c>
      <c r="R59" s="1">
        <v>34678</v>
      </c>
      <c r="S59">
        <f>(K59-H59)/H59*100</f>
        <v>31.067961165048537</v>
      </c>
      <c r="T59">
        <f>K59-H59</f>
        <v>6.3999999999999986</v>
      </c>
    </row>
    <row r="60" spans="1:20" x14ac:dyDescent="0.3">
      <c r="A60" s="1" t="s">
        <v>767</v>
      </c>
      <c r="B60" s="1" t="s">
        <v>776</v>
      </c>
      <c r="C60" s="1">
        <v>762</v>
      </c>
      <c r="D60" s="1" t="s">
        <v>946</v>
      </c>
      <c r="E60" s="1" t="s">
        <v>166</v>
      </c>
      <c r="F60" s="1" t="s">
        <v>167</v>
      </c>
      <c r="G60" s="1">
        <v>143</v>
      </c>
      <c r="H60" s="1">
        <v>10.6</v>
      </c>
      <c r="I60" s="1">
        <v>25</v>
      </c>
      <c r="J60" s="1">
        <v>5</v>
      </c>
      <c r="K60" s="1">
        <v>16</v>
      </c>
      <c r="L60" s="1">
        <v>21</v>
      </c>
      <c r="M60" s="1">
        <v>3</v>
      </c>
      <c r="N60" s="1">
        <v>36</v>
      </c>
      <c r="O60" s="1">
        <v>4</v>
      </c>
      <c r="P60" s="1">
        <v>70</v>
      </c>
      <c r="Q60" s="1">
        <v>74</v>
      </c>
      <c r="R60" s="1">
        <v>6230</v>
      </c>
      <c r="S60">
        <f>(K60-H60)/H60*100</f>
        <v>50.943396226415096</v>
      </c>
      <c r="T60">
        <f>K60-H60</f>
        <v>5.4</v>
      </c>
    </row>
    <row r="61" spans="1:20" x14ac:dyDescent="0.3">
      <c r="A61" s="1" t="s">
        <v>652</v>
      </c>
      <c r="B61" s="1" t="s">
        <v>649</v>
      </c>
      <c r="C61" s="1">
        <v>584</v>
      </c>
      <c r="D61" s="1" t="s">
        <v>337</v>
      </c>
      <c r="E61" s="1" t="s">
        <v>337</v>
      </c>
      <c r="F61" s="1" t="s">
        <v>338</v>
      </c>
      <c r="G61" s="1">
        <v>0.18</v>
      </c>
      <c r="H61" s="1">
        <v>0.04</v>
      </c>
      <c r="I61" s="1">
        <v>20</v>
      </c>
      <c r="J61" s="1">
        <v>7</v>
      </c>
      <c r="K61" s="1">
        <v>0.03</v>
      </c>
      <c r="L61" s="1">
        <v>22</v>
      </c>
      <c r="M61" s="1">
        <v>2.9</v>
      </c>
      <c r="N61" s="1">
        <v>34</v>
      </c>
      <c r="O61" s="1">
        <v>5</v>
      </c>
      <c r="P61" s="1">
        <v>65</v>
      </c>
      <c r="Q61" s="1">
        <v>69</v>
      </c>
      <c r="R61" s="1">
        <v>9267</v>
      </c>
      <c r="S61">
        <f>(K61-H61)/H61*100</f>
        <v>-25.000000000000007</v>
      </c>
      <c r="T61">
        <f>K61-H61</f>
        <v>-1.0000000000000002E-2</v>
      </c>
    </row>
    <row r="62" spans="1:20" x14ac:dyDescent="0.3">
      <c r="A62" s="1" t="s">
        <v>427</v>
      </c>
      <c r="B62" s="1" t="s">
        <v>598</v>
      </c>
      <c r="C62" s="1">
        <v>417</v>
      </c>
      <c r="D62" s="1" t="s">
        <v>895</v>
      </c>
      <c r="E62" s="1" t="s">
        <v>162</v>
      </c>
      <c r="F62" s="1" t="s">
        <v>163</v>
      </c>
      <c r="G62" s="1">
        <v>192</v>
      </c>
      <c r="H62" s="1">
        <v>7.2</v>
      </c>
      <c r="I62" s="1">
        <v>21</v>
      </c>
      <c r="J62" s="1">
        <v>6</v>
      </c>
      <c r="K62" s="1">
        <v>9.6</v>
      </c>
      <c r="L62" s="1">
        <v>12</v>
      </c>
      <c r="M62" s="1">
        <v>2.8</v>
      </c>
      <c r="N62" s="1">
        <v>32</v>
      </c>
      <c r="O62" s="1">
        <v>6</v>
      </c>
      <c r="P62" s="1">
        <v>68</v>
      </c>
      <c r="Q62" s="1">
        <v>75</v>
      </c>
      <c r="R62" s="1">
        <v>6777</v>
      </c>
      <c r="S62">
        <f>(K62-H62)/H62*100</f>
        <v>33.333333333333329</v>
      </c>
      <c r="T62">
        <f>K62-H62</f>
        <v>2.3999999999999995</v>
      </c>
    </row>
    <row r="63" spans="1:20" x14ac:dyDescent="0.3">
      <c r="A63" s="1" t="s">
        <v>789</v>
      </c>
      <c r="B63" s="1" t="s">
        <v>584</v>
      </c>
      <c r="C63" s="1">
        <v>376</v>
      </c>
      <c r="D63" s="1" t="s">
        <v>218</v>
      </c>
      <c r="E63" s="1" t="s">
        <v>218</v>
      </c>
      <c r="F63" s="1" t="s">
        <v>219</v>
      </c>
      <c r="G63" s="1">
        <v>22</v>
      </c>
      <c r="H63" s="1">
        <v>9.4</v>
      </c>
      <c r="I63" s="1">
        <v>18</v>
      </c>
      <c r="J63" s="1">
        <v>6</v>
      </c>
      <c r="K63" s="1">
        <v>13</v>
      </c>
      <c r="L63" s="1">
        <v>3</v>
      </c>
      <c r="M63" s="1">
        <v>2.8</v>
      </c>
      <c r="N63" s="1">
        <v>27</v>
      </c>
      <c r="O63" s="1">
        <v>13</v>
      </c>
      <c r="P63" s="1">
        <v>81</v>
      </c>
      <c r="Q63" s="1">
        <v>85</v>
      </c>
      <c r="R63" s="1">
        <v>56178</v>
      </c>
      <c r="S63">
        <f>(K63-H63)/H63*100</f>
        <v>38.297872340425528</v>
      </c>
      <c r="T63">
        <f>K63-H63</f>
        <v>3.5999999999999996</v>
      </c>
    </row>
    <row r="64" spans="1:20" x14ac:dyDescent="0.3">
      <c r="A64" s="1" t="s">
        <v>623</v>
      </c>
      <c r="B64" s="1" t="s">
        <v>558</v>
      </c>
      <c r="C64" s="1">
        <v>316</v>
      </c>
      <c r="D64" s="1" t="s">
        <v>335</v>
      </c>
      <c r="E64" s="1" t="s">
        <v>335</v>
      </c>
      <c r="F64" s="1" t="s">
        <v>335</v>
      </c>
      <c r="G64" s="1">
        <v>0.54</v>
      </c>
      <c r="H64" s="1">
        <v>0.17</v>
      </c>
      <c r="I64" s="1">
        <v>17</v>
      </c>
      <c r="J64" s="1">
        <v>7</v>
      </c>
      <c r="K64" s="1">
        <v>0.19</v>
      </c>
      <c r="L64" s="1">
        <v>10</v>
      </c>
      <c r="M64" s="1">
        <v>2.7</v>
      </c>
      <c r="N64" s="1">
        <v>26</v>
      </c>
      <c r="O64" s="1">
        <v>13</v>
      </c>
      <c r="P64" s="1">
        <v>74</v>
      </c>
      <c r="Q64" s="1">
        <v>82</v>
      </c>
      <c r="S64">
        <f>(K64-H64)/H64*100</f>
        <v>11.764705882352935</v>
      </c>
      <c r="T64">
        <f>K64-H64</f>
        <v>1.999999999999999E-2</v>
      </c>
    </row>
    <row r="65" spans="1:20" x14ac:dyDescent="0.3">
      <c r="A65" s="1" t="s">
        <v>670</v>
      </c>
      <c r="B65" s="1" t="s">
        <v>530</v>
      </c>
      <c r="C65" s="1">
        <v>583</v>
      </c>
      <c r="D65" s="1" t="s">
        <v>529</v>
      </c>
      <c r="E65" s="1" t="s">
        <v>339</v>
      </c>
      <c r="F65" s="1" t="s">
        <v>340</v>
      </c>
      <c r="G65" s="1">
        <v>0.7</v>
      </c>
      <c r="H65" s="1">
        <v>0.11</v>
      </c>
      <c r="I65" s="1">
        <v>22</v>
      </c>
      <c r="J65" s="1">
        <v>8</v>
      </c>
      <c r="K65" s="1">
        <v>0.13</v>
      </c>
      <c r="L65" s="1">
        <v>18</v>
      </c>
      <c r="M65" s="1">
        <v>2.7</v>
      </c>
      <c r="N65" s="1">
        <v>32</v>
      </c>
      <c r="O65" s="1">
        <v>6</v>
      </c>
      <c r="P65" s="1">
        <v>64</v>
      </c>
      <c r="Q65" s="1">
        <v>71</v>
      </c>
      <c r="R65" s="1">
        <v>4729</v>
      </c>
      <c r="S65">
        <f>(K65-H65)/H65*100</f>
        <v>18.181818181818183</v>
      </c>
      <c r="T65">
        <f>K65-H65</f>
        <v>2.0000000000000004E-2</v>
      </c>
    </row>
    <row r="66" spans="1:20" x14ac:dyDescent="0.3">
      <c r="A66" s="1" t="s">
        <v>823</v>
      </c>
      <c r="B66" s="1" t="s">
        <v>764</v>
      </c>
      <c r="C66" s="1">
        <v>748</v>
      </c>
      <c r="D66" s="1" t="s">
        <v>23</v>
      </c>
      <c r="E66" s="1" t="s">
        <v>23</v>
      </c>
      <c r="F66" s="1" t="s">
        <v>23</v>
      </c>
      <c r="G66" s="1">
        <v>17</v>
      </c>
      <c r="H66" s="1">
        <v>1.2</v>
      </c>
      <c r="I66" s="1">
        <v>24</v>
      </c>
      <c r="J66" s="1">
        <v>8</v>
      </c>
      <c r="K66" s="1">
        <v>1.5</v>
      </c>
      <c r="L66" s="1">
        <v>37</v>
      </c>
      <c r="M66" s="1">
        <v>2.7</v>
      </c>
      <c r="N66" s="1">
        <v>33</v>
      </c>
      <c r="O66" s="1">
        <v>4</v>
      </c>
      <c r="P66" s="1">
        <v>61</v>
      </c>
      <c r="Q66" s="1">
        <v>67</v>
      </c>
      <c r="R66" s="1">
        <v>10778</v>
      </c>
      <c r="S66">
        <f>(K66-H66)/H66*100</f>
        <v>25.000000000000007</v>
      </c>
      <c r="T66">
        <f>K66-H66</f>
        <v>0.30000000000000004</v>
      </c>
    </row>
    <row r="67" spans="1:20" x14ac:dyDescent="0.3">
      <c r="A67" s="1" t="s">
        <v>593</v>
      </c>
      <c r="B67" s="1" t="s">
        <v>778</v>
      </c>
      <c r="C67" s="1">
        <v>795</v>
      </c>
      <c r="D67" s="1" t="s">
        <v>953</v>
      </c>
      <c r="E67" s="1" t="s">
        <v>168</v>
      </c>
      <c r="F67" s="1" t="s">
        <v>169</v>
      </c>
      <c r="G67" s="1">
        <v>470</v>
      </c>
      <c r="H67" s="1">
        <v>7.5</v>
      </c>
      <c r="I67" s="1">
        <v>21</v>
      </c>
      <c r="J67" s="1">
        <v>6</v>
      </c>
      <c r="K67" s="1">
        <v>9.6</v>
      </c>
      <c r="L67" s="1">
        <v>29</v>
      </c>
      <c r="M67" s="1">
        <v>2.7</v>
      </c>
      <c r="N67" s="1">
        <v>32</v>
      </c>
      <c r="O67" s="1">
        <v>5</v>
      </c>
      <c r="P67" s="1">
        <v>67</v>
      </c>
      <c r="Q67" s="1">
        <v>73</v>
      </c>
      <c r="S67">
        <f>(K67-H67)/H67*100</f>
        <v>27.999999999999996</v>
      </c>
      <c r="T67">
        <f>K67-H67</f>
        <v>2.0999999999999996</v>
      </c>
    </row>
    <row r="68" spans="1:20" x14ac:dyDescent="0.3">
      <c r="A68" s="1" t="s">
        <v>769</v>
      </c>
      <c r="B68" s="1" t="s">
        <v>507</v>
      </c>
      <c r="C68" s="1">
        <v>12</v>
      </c>
      <c r="D68" s="1" t="s">
        <v>830</v>
      </c>
      <c r="E68" s="1" t="s">
        <v>1</v>
      </c>
      <c r="F68" s="1" t="s">
        <v>10</v>
      </c>
      <c r="G68" s="1">
        <v>2382</v>
      </c>
      <c r="H68" s="1">
        <v>46.8</v>
      </c>
      <c r="I68" s="1">
        <v>19</v>
      </c>
      <c r="J68" s="1">
        <v>5</v>
      </c>
      <c r="K68" s="1">
        <v>60</v>
      </c>
      <c r="L68" s="1">
        <v>17</v>
      </c>
      <c r="M68" s="1">
        <v>2.7</v>
      </c>
      <c r="N68" s="1">
        <v>30</v>
      </c>
      <c r="O68" s="1">
        <v>7</v>
      </c>
      <c r="P68" s="1">
        <v>75</v>
      </c>
      <c r="Q68" s="1">
        <v>78</v>
      </c>
      <c r="R68" s="1">
        <v>16593</v>
      </c>
      <c r="S68">
        <f>(K68-H68)/H68*100</f>
        <v>28.205128205128212</v>
      </c>
      <c r="T68">
        <f>K68-H68</f>
        <v>13.200000000000003</v>
      </c>
    </row>
    <row r="69" spans="1:20" x14ac:dyDescent="0.3">
      <c r="A69" s="1" t="s">
        <v>464</v>
      </c>
      <c r="B69" s="1" t="s">
        <v>626</v>
      </c>
      <c r="C69" s="1">
        <v>426</v>
      </c>
      <c r="D69" s="1" t="s">
        <v>897</v>
      </c>
      <c r="E69" s="1" t="s">
        <v>24</v>
      </c>
      <c r="F69" s="1" t="s">
        <v>24</v>
      </c>
      <c r="G69" s="1">
        <v>30</v>
      </c>
      <c r="H69" s="1">
        <v>2.2999999999999998</v>
      </c>
      <c r="I69" s="1">
        <v>24</v>
      </c>
      <c r="J69" s="1">
        <v>10</v>
      </c>
      <c r="K69" s="3">
        <v>3</v>
      </c>
      <c r="L69" s="1">
        <v>55</v>
      </c>
      <c r="M69" s="1">
        <v>2.7</v>
      </c>
      <c r="N69" s="1">
        <v>35</v>
      </c>
      <c r="O69" s="1">
        <v>4</v>
      </c>
      <c r="P69" s="1">
        <v>55</v>
      </c>
      <c r="Q69" s="1">
        <v>60</v>
      </c>
      <c r="R69" s="1">
        <v>3296</v>
      </c>
      <c r="S69">
        <f>(K69-H69)/H69*100</f>
        <v>30.434782608695659</v>
      </c>
      <c r="T69">
        <f>K69-H69</f>
        <v>0.70000000000000018</v>
      </c>
    </row>
    <row r="70" spans="1:20" x14ac:dyDescent="0.3">
      <c r="A70" s="1" t="s">
        <v>747</v>
      </c>
      <c r="B70" s="1" t="s">
        <v>456</v>
      </c>
      <c r="C70" s="1">
        <v>72</v>
      </c>
      <c r="D70" s="1" t="s">
        <v>846</v>
      </c>
      <c r="E70" s="1" t="s">
        <v>22</v>
      </c>
      <c r="F70" s="1" t="s">
        <v>22</v>
      </c>
      <c r="G70" s="1">
        <v>567</v>
      </c>
      <c r="H70" s="1">
        <v>2.5</v>
      </c>
      <c r="I70" s="1">
        <v>24</v>
      </c>
      <c r="J70" s="1">
        <v>6</v>
      </c>
      <c r="K70" s="1">
        <v>3.4</v>
      </c>
      <c r="L70" s="1">
        <v>28</v>
      </c>
      <c r="M70" s="1">
        <v>2.7</v>
      </c>
      <c r="N70" s="1">
        <v>32</v>
      </c>
      <c r="O70" s="1">
        <v>4</v>
      </c>
      <c r="P70" s="1">
        <v>67</v>
      </c>
      <c r="Q70" s="1">
        <v>72</v>
      </c>
      <c r="R70" s="1">
        <v>20647</v>
      </c>
      <c r="S70">
        <f>(K70-H70)/H70*100</f>
        <v>36</v>
      </c>
      <c r="T70">
        <f>K70-H70</f>
        <v>0.89999999999999991</v>
      </c>
    </row>
    <row r="71" spans="1:20" x14ac:dyDescent="0.3">
      <c r="A71" s="1" t="s">
        <v>725</v>
      </c>
      <c r="B71" s="1" t="s">
        <v>511</v>
      </c>
      <c r="C71" s="1">
        <v>818</v>
      </c>
      <c r="D71" s="1" t="s">
        <v>864</v>
      </c>
      <c r="E71" s="1" t="s">
        <v>3</v>
      </c>
      <c r="F71" s="1" t="s">
        <v>11</v>
      </c>
      <c r="G71" s="1">
        <v>995</v>
      </c>
      <c r="H71" s="1">
        <v>116.5</v>
      </c>
      <c r="I71" s="1">
        <v>21</v>
      </c>
      <c r="J71" s="1">
        <v>6</v>
      </c>
      <c r="K71" s="1">
        <v>162</v>
      </c>
      <c r="L71" s="1">
        <v>13</v>
      </c>
      <c r="M71" s="1">
        <v>2.7</v>
      </c>
      <c r="N71" s="1">
        <v>32</v>
      </c>
      <c r="O71" s="1">
        <v>5</v>
      </c>
      <c r="P71" s="1">
        <v>70</v>
      </c>
      <c r="Q71" s="1">
        <v>74</v>
      </c>
      <c r="R71" s="1">
        <v>17724</v>
      </c>
      <c r="S71">
        <f>(K71-H71)/H71*100</f>
        <v>39.055793991416309</v>
      </c>
      <c r="T71">
        <f>K71-H71</f>
        <v>45.5</v>
      </c>
    </row>
    <row r="72" spans="1:20" x14ac:dyDescent="0.3">
      <c r="A72" s="1" t="s">
        <v>735</v>
      </c>
      <c r="B72" s="1" t="s">
        <v>768</v>
      </c>
      <c r="C72" s="1">
        <v>760</v>
      </c>
      <c r="D72" s="1" t="s">
        <v>228</v>
      </c>
      <c r="E72" s="1" t="s">
        <v>228</v>
      </c>
      <c r="F72" s="1" t="s">
        <v>229</v>
      </c>
      <c r="G72" s="1">
        <v>184</v>
      </c>
      <c r="H72" s="1">
        <v>24.7</v>
      </c>
      <c r="I72" s="1">
        <v>23</v>
      </c>
      <c r="J72" s="1">
        <v>5</v>
      </c>
      <c r="K72" s="1">
        <v>38</v>
      </c>
      <c r="L72" s="1">
        <v>15</v>
      </c>
      <c r="M72" s="1">
        <v>2.7</v>
      </c>
      <c r="N72" s="1">
        <v>29</v>
      </c>
      <c r="O72" s="1">
        <v>5</v>
      </c>
      <c r="P72" s="1">
        <v>70</v>
      </c>
      <c r="Q72" s="1">
        <v>75</v>
      </c>
      <c r="S72">
        <f>(K72-H72)/H72*100</f>
        <v>53.846153846153854</v>
      </c>
      <c r="T72">
        <f>K72-H72</f>
        <v>13.3</v>
      </c>
    </row>
    <row r="73" spans="1:20" x14ac:dyDescent="0.3">
      <c r="A73" s="1" t="s">
        <v>553</v>
      </c>
      <c r="B73" s="1" t="s">
        <v>498</v>
      </c>
      <c r="C73" s="1">
        <v>262</v>
      </c>
      <c r="D73" s="1" t="s">
        <v>69</v>
      </c>
      <c r="E73" s="1" t="s">
        <v>69</v>
      </c>
      <c r="F73" s="1" t="s">
        <v>69</v>
      </c>
      <c r="G73" s="1">
        <v>23</v>
      </c>
      <c r="H73" s="1">
        <v>1.2</v>
      </c>
      <c r="I73" s="1">
        <v>21</v>
      </c>
      <c r="J73" s="1">
        <v>7</v>
      </c>
      <c r="K73" s="1">
        <v>1.5</v>
      </c>
      <c r="L73" s="1">
        <v>35</v>
      </c>
      <c r="M73" s="1">
        <v>2.6</v>
      </c>
      <c r="N73" s="1">
        <v>29</v>
      </c>
      <c r="O73" s="1">
        <v>5</v>
      </c>
      <c r="P73" s="1">
        <v>64</v>
      </c>
      <c r="Q73" s="1">
        <v>69</v>
      </c>
      <c r="R73" s="1">
        <v>6942</v>
      </c>
      <c r="S73">
        <f>(K73-H73)/H73*100</f>
        <v>25.000000000000007</v>
      </c>
      <c r="T73">
        <f>K73-H73</f>
        <v>0.30000000000000004</v>
      </c>
    </row>
    <row r="74" spans="1:20" x14ac:dyDescent="0.3">
      <c r="A74" s="1" t="s">
        <v>686</v>
      </c>
      <c r="B74" s="1" t="s">
        <v>569</v>
      </c>
      <c r="C74" s="1">
        <v>332</v>
      </c>
      <c r="D74" s="1" t="s">
        <v>141</v>
      </c>
      <c r="E74" s="1" t="s">
        <v>141</v>
      </c>
      <c r="F74" s="1" t="s">
        <v>142</v>
      </c>
      <c r="G74" s="1">
        <v>28</v>
      </c>
      <c r="H74" s="1">
        <v>11.8</v>
      </c>
      <c r="I74" s="1">
        <v>22</v>
      </c>
      <c r="J74" s="1">
        <v>8</v>
      </c>
      <c r="K74" s="1">
        <v>15</v>
      </c>
      <c r="L74" s="1">
        <v>44</v>
      </c>
      <c r="M74" s="1">
        <v>2.6</v>
      </c>
      <c r="N74" s="1">
        <v>31</v>
      </c>
      <c r="O74" s="1">
        <v>5</v>
      </c>
      <c r="P74" s="1">
        <v>62</v>
      </c>
      <c r="Q74" s="1">
        <v>68</v>
      </c>
      <c r="R74" s="1">
        <v>3281</v>
      </c>
      <c r="S74">
        <f>(K74-H74)/H74*100</f>
        <v>27.118644067796605</v>
      </c>
      <c r="T74">
        <f>K74-H74</f>
        <v>3.1999999999999993</v>
      </c>
    </row>
    <row r="75" spans="1:20" x14ac:dyDescent="0.3">
      <c r="A75" s="1" t="s">
        <v>508</v>
      </c>
      <c r="B75" s="1" t="s">
        <v>661</v>
      </c>
      <c r="C75" s="1">
        <v>496</v>
      </c>
      <c r="D75" s="1" t="s">
        <v>911</v>
      </c>
      <c r="E75" s="1" t="s">
        <v>246</v>
      </c>
      <c r="F75" s="1" t="s">
        <v>247</v>
      </c>
      <c r="G75" s="1">
        <v>1557</v>
      </c>
      <c r="H75" s="1">
        <v>3.5</v>
      </c>
      <c r="I75" s="1">
        <v>18</v>
      </c>
      <c r="J75" s="1">
        <v>6</v>
      </c>
      <c r="K75" s="1">
        <v>4.5</v>
      </c>
      <c r="L75" s="1">
        <v>9</v>
      </c>
      <c r="M75" s="1">
        <v>2.6</v>
      </c>
      <c r="N75" s="1">
        <v>32</v>
      </c>
      <c r="O75" s="1">
        <v>5</v>
      </c>
      <c r="P75" s="1">
        <v>67</v>
      </c>
      <c r="Q75" s="1">
        <v>77</v>
      </c>
      <c r="R75" s="1">
        <v>16459</v>
      </c>
      <c r="S75">
        <f>(K75-H75)/H75*100</f>
        <v>28.571428571428569</v>
      </c>
      <c r="T75">
        <f>K75-H75</f>
        <v>1</v>
      </c>
    </row>
    <row r="76" spans="1:20" x14ac:dyDescent="0.3">
      <c r="A76" s="1" t="s">
        <v>599</v>
      </c>
      <c r="B76" s="1" t="s">
        <v>780</v>
      </c>
      <c r="C76" s="1">
        <v>626</v>
      </c>
      <c r="D76" s="1" t="s">
        <v>949</v>
      </c>
      <c r="E76" s="1" t="s">
        <v>968</v>
      </c>
      <c r="F76" s="1" t="s">
        <v>185</v>
      </c>
      <c r="G76" s="1">
        <v>15</v>
      </c>
      <c r="H76" s="1">
        <v>1.4</v>
      </c>
      <c r="I76" s="1">
        <v>22</v>
      </c>
      <c r="J76" s="1">
        <v>7</v>
      </c>
      <c r="K76" s="1">
        <v>1.9</v>
      </c>
      <c r="L76" s="1">
        <v>36</v>
      </c>
      <c r="M76" s="1">
        <v>2.6</v>
      </c>
      <c r="N76" s="1">
        <v>34</v>
      </c>
      <c r="O76" s="1">
        <v>5</v>
      </c>
      <c r="P76" s="1">
        <v>66</v>
      </c>
      <c r="Q76" s="1">
        <v>70</v>
      </c>
      <c r="R76" s="1">
        <v>5778</v>
      </c>
      <c r="S76">
        <f>(K76-H76)/H76*100</f>
        <v>35.714285714285715</v>
      </c>
      <c r="T76">
        <f>K76-H76</f>
        <v>0.5</v>
      </c>
    </row>
    <row r="77" spans="1:20" x14ac:dyDescent="0.3">
      <c r="A77" s="1" t="s">
        <v>825</v>
      </c>
      <c r="B77" s="1" t="s">
        <v>590</v>
      </c>
      <c r="C77" s="1">
        <v>400</v>
      </c>
      <c r="D77" s="1" t="s">
        <v>892</v>
      </c>
      <c r="E77" s="1" t="s">
        <v>220</v>
      </c>
      <c r="F77" s="1" t="s">
        <v>221</v>
      </c>
      <c r="G77" s="1">
        <v>89</v>
      </c>
      <c r="H77" s="1">
        <v>11.6</v>
      </c>
      <c r="I77" s="1">
        <v>20</v>
      </c>
      <c r="J77" s="1">
        <v>3</v>
      </c>
      <c r="K77" s="1">
        <v>16</v>
      </c>
      <c r="L77" s="1">
        <v>11</v>
      </c>
      <c r="M77" s="1">
        <v>2.6</v>
      </c>
      <c r="N77" s="1">
        <v>31</v>
      </c>
      <c r="O77" s="1">
        <v>5</v>
      </c>
      <c r="P77" s="1">
        <v>76</v>
      </c>
      <c r="Q77" s="1">
        <v>80</v>
      </c>
      <c r="R77" s="1">
        <v>10228</v>
      </c>
      <c r="S77">
        <f>(K77-H77)/H77*100</f>
        <v>37.931034482758626</v>
      </c>
      <c r="T77">
        <f>K77-H77</f>
        <v>4.4000000000000004</v>
      </c>
    </row>
    <row r="78" spans="1:20" x14ac:dyDescent="0.3">
      <c r="A78" s="1" t="s">
        <v>539</v>
      </c>
      <c r="B78" s="1" t="s">
        <v>600</v>
      </c>
      <c r="C78" s="1">
        <v>116</v>
      </c>
      <c r="D78" s="1" t="s">
        <v>851</v>
      </c>
      <c r="E78" s="1" t="s">
        <v>171</v>
      </c>
      <c r="F78" s="1" t="s">
        <v>172</v>
      </c>
      <c r="G78" s="1">
        <v>181</v>
      </c>
      <c r="H78" s="1">
        <v>17.600000000000001</v>
      </c>
      <c r="I78" s="1">
        <v>20</v>
      </c>
      <c r="J78" s="1">
        <v>6</v>
      </c>
      <c r="K78" s="1">
        <v>22</v>
      </c>
      <c r="L78" s="1">
        <v>19</v>
      </c>
      <c r="M78" s="1">
        <v>2.5</v>
      </c>
      <c r="N78" s="1">
        <v>30</v>
      </c>
      <c r="O78" s="1">
        <v>6</v>
      </c>
      <c r="P78" s="1">
        <v>68</v>
      </c>
      <c r="Q78" s="1">
        <v>73</v>
      </c>
      <c r="R78" s="1">
        <v>5305</v>
      </c>
      <c r="S78">
        <f>(K78-H78)/H78*100</f>
        <v>24.999999999999989</v>
      </c>
      <c r="T78">
        <f>K78-H78</f>
        <v>4.3999999999999986</v>
      </c>
    </row>
    <row r="79" spans="1:20" x14ac:dyDescent="0.3">
      <c r="A79" s="1" t="s">
        <v>425</v>
      </c>
      <c r="B79" s="1" t="s">
        <v>445</v>
      </c>
      <c r="C79" s="1">
        <v>68</v>
      </c>
      <c r="D79" s="1" t="s">
        <v>106</v>
      </c>
      <c r="E79" s="1" t="s">
        <v>106</v>
      </c>
      <c r="F79" s="1" t="s">
        <v>107</v>
      </c>
      <c r="G79" s="1">
        <v>1083</v>
      </c>
      <c r="H79" s="1">
        <v>12.4</v>
      </c>
      <c r="I79" s="1">
        <v>21</v>
      </c>
      <c r="J79" s="1">
        <v>7</v>
      </c>
      <c r="K79" s="1">
        <v>16</v>
      </c>
      <c r="L79" s="1">
        <v>31</v>
      </c>
      <c r="M79" s="1">
        <v>2.5</v>
      </c>
      <c r="N79" s="1">
        <v>30</v>
      </c>
      <c r="O79" s="1">
        <v>6</v>
      </c>
      <c r="P79" s="1">
        <v>66</v>
      </c>
      <c r="Q79" s="1">
        <v>71</v>
      </c>
      <c r="R79" s="1">
        <v>10617</v>
      </c>
      <c r="S79">
        <f>(K79-H79)/H79*100</f>
        <v>29.032258064516125</v>
      </c>
      <c r="T79">
        <f>K79-H79</f>
        <v>3.5999999999999996</v>
      </c>
    </row>
    <row r="80" spans="1:20" x14ac:dyDescent="0.3">
      <c r="A80" s="1" t="s">
        <v>729</v>
      </c>
      <c r="B80" s="1" t="s">
        <v>565</v>
      </c>
      <c r="C80" s="1">
        <v>340</v>
      </c>
      <c r="D80" s="1" t="s">
        <v>883</v>
      </c>
      <c r="E80" s="1" t="s">
        <v>97</v>
      </c>
      <c r="F80" s="1" t="s">
        <v>97</v>
      </c>
      <c r="G80" s="1">
        <v>109</v>
      </c>
      <c r="H80" s="1">
        <v>10.8</v>
      </c>
      <c r="I80" s="1">
        <v>22</v>
      </c>
      <c r="J80" s="1">
        <v>5</v>
      </c>
      <c r="K80" s="1">
        <v>15</v>
      </c>
      <c r="L80" s="1">
        <v>13</v>
      </c>
      <c r="M80" s="1">
        <v>2.5</v>
      </c>
      <c r="N80" s="1">
        <v>31</v>
      </c>
      <c r="O80" s="1">
        <v>4</v>
      </c>
      <c r="P80" s="1">
        <v>70</v>
      </c>
      <c r="Q80" s="1">
        <v>76</v>
      </c>
      <c r="R80" s="1">
        <v>6649</v>
      </c>
      <c r="S80">
        <f>(K80-H80)/H80*100</f>
        <v>38.888888888888879</v>
      </c>
      <c r="T80">
        <f>K80-H80</f>
        <v>4.1999999999999993</v>
      </c>
    </row>
    <row r="81" spans="1:20" x14ac:dyDescent="0.3">
      <c r="A81" s="1" t="s">
        <v>421</v>
      </c>
      <c r="B81" s="1" t="s">
        <v>695</v>
      </c>
      <c r="C81" s="1">
        <v>512</v>
      </c>
      <c r="D81" s="1" t="s">
        <v>226</v>
      </c>
      <c r="E81" s="1" t="s">
        <v>226</v>
      </c>
      <c r="F81" s="1" t="s">
        <v>226</v>
      </c>
      <c r="G81" s="1">
        <v>309</v>
      </c>
      <c r="H81" s="1">
        <v>5.3</v>
      </c>
      <c r="I81" s="1">
        <v>17</v>
      </c>
      <c r="J81" s="1">
        <v>2</v>
      </c>
      <c r="K81" s="1">
        <v>7.8</v>
      </c>
      <c r="L81" s="1">
        <v>8</v>
      </c>
      <c r="M81" s="1">
        <v>2.5</v>
      </c>
      <c r="N81" s="1">
        <v>25</v>
      </c>
      <c r="O81" s="1">
        <v>3</v>
      </c>
      <c r="P81" s="1">
        <v>79</v>
      </c>
      <c r="Q81" s="1">
        <v>82</v>
      </c>
      <c r="R81" s="1">
        <v>38025</v>
      </c>
      <c r="S81">
        <f>(K81-H81)/H81*100</f>
        <v>47.169811320754718</v>
      </c>
      <c r="T81">
        <f>K81-H81</f>
        <v>2.5</v>
      </c>
    </row>
    <row r="82" spans="1:20" x14ac:dyDescent="0.3">
      <c r="A82" s="1" t="s">
        <v>444</v>
      </c>
      <c r="B82" s="1" t="s">
        <v>560</v>
      </c>
      <c r="C82" s="1">
        <v>328</v>
      </c>
      <c r="D82" s="1" t="s">
        <v>882</v>
      </c>
      <c r="E82" s="1" t="s">
        <v>116</v>
      </c>
      <c r="F82" s="1" t="s">
        <v>116</v>
      </c>
      <c r="G82" s="1">
        <v>197</v>
      </c>
      <c r="H82" s="1">
        <v>0.83</v>
      </c>
      <c r="I82" s="1">
        <v>20</v>
      </c>
      <c r="J82" s="1">
        <v>7</v>
      </c>
      <c r="K82" s="1">
        <v>0.94</v>
      </c>
      <c r="L82" s="1">
        <v>18</v>
      </c>
      <c r="M82" s="1">
        <v>2.4</v>
      </c>
      <c r="N82" s="1">
        <v>29</v>
      </c>
      <c r="O82" s="1">
        <v>7</v>
      </c>
      <c r="P82" s="1">
        <v>67</v>
      </c>
      <c r="Q82" s="1">
        <v>74</v>
      </c>
      <c r="R82" s="1">
        <v>49303</v>
      </c>
      <c r="S82">
        <f>(K82-H82)/H82*100</f>
        <v>13.253012048192769</v>
      </c>
      <c r="T82">
        <f>K82-H82</f>
        <v>0.10999999999999999</v>
      </c>
    </row>
    <row r="83" spans="1:20" x14ac:dyDescent="0.3">
      <c r="A83" s="1" t="s">
        <v>785</v>
      </c>
      <c r="B83" s="1" t="s">
        <v>715</v>
      </c>
      <c r="C83" s="1">
        <v>600</v>
      </c>
      <c r="D83" s="1" t="s">
        <v>927</v>
      </c>
      <c r="E83" s="1" t="s">
        <v>119</v>
      </c>
      <c r="F83" s="1" t="s">
        <v>119</v>
      </c>
      <c r="G83" s="1">
        <v>404</v>
      </c>
      <c r="H83" s="1">
        <v>6.9</v>
      </c>
      <c r="I83" s="1">
        <v>20</v>
      </c>
      <c r="J83" s="1">
        <v>6</v>
      </c>
      <c r="K83" s="1">
        <v>8.6</v>
      </c>
      <c r="L83" s="1">
        <v>16</v>
      </c>
      <c r="M83" s="1">
        <v>2.4</v>
      </c>
      <c r="N83" s="1">
        <v>29</v>
      </c>
      <c r="O83" s="1">
        <v>7</v>
      </c>
      <c r="P83" s="1">
        <v>71</v>
      </c>
      <c r="Q83" s="1">
        <v>77</v>
      </c>
      <c r="R83" s="1">
        <v>16949</v>
      </c>
      <c r="S83">
        <f>(K83-H83)/H83*100</f>
        <v>24.637681159420278</v>
      </c>
      <c r="T83">
        <f>K83-H83</f>
        <v>1.6999999999999993</v>
      </c>
    </row>
    <row r="84" spans="1:20" x14ac:dyDescent="0.3">
      <c r="A84" s="1" t="s">
        <v>751</v>
      </c>
      <c r="B84" s="1" t="s">
        <v>611</v>
      </c>
      <c r="C84" s="1">
        <v>418</v>
      </c>
      <c r="D84" s="1" t="s">
        <v>175</v>
      </c>
      <c r="E84" s="1" t="s">
        <v>175</v>
      </c>
      <c r="F84" s="1" t="s">
        <v>175</v>
      </c>
      <c r="G84" s="1">
        <v>231</v>
      </c>
      <c r="H84" s="1">
        <v>7.8</v>
      </c>
      <c r="I84" s="1">
        <v>21</v>
      </c>
      <c r="J84" s="1">
        <v>6</v>
      </c>
      <c r="K84" s="1">
        <v>9.8000000000000007</v>
      </c>
      <c r="L84" s="1">
        <v>30</v>
      </c>
      <c r="M84" s="1">
        <v>2.4</v>
      </c>
      <c r="N84" s="1">
        <v>30</v>
      </c>
      <c r="O84" s="1">
        <v>5</v>
      </c>
      <c r="P84" s="1">
        <v>67</v>
      </c>
      <c r="Q84" s="1">
        <v>72</v>
      </c>
      <c r="R84" s="1">
        <v>8610</v>
      </c>
      <c r="S84">
        <f>(K84-H84)/H84*100</f>
        <v>25.641025641025657</v>
      </c>
      <c r="T84">
        <f>K84-H84</f>
        <v>2.0000000000000009</v>
      </c>
    </row>
    <row r="85" spans="1:20" x14ac:dyDescent="0.3">
      <c r="A85" s="1" t="s">
        <v>568</v>
      </c>
      <c r="B85" s="1" t="s">
        <v>525</v>
      </c>
      <c r="C85" s="1">
        <v>242</v>
      </c>
      <c r="D85" s="1" t="s">
        <v>333</v>
      </c>
      <c r="E85" s="1" t="s">
        <v>333</v>
      </c>
      <c r="F85" s="1" t="s">
        <v>334</v>
      </c>
      <c r="G85" s="1">
        <v>18</v>
      </c>
      <c r="H85" s="1">
        <v>0.93</v>
      </c>
      <c r="I85" s="1">
        <v>18</v>
      </c>
      <c r="J85" s="1">
        <v>10</v>
      </c>
      <c r="K85" s="1">
        <v>1</v>
      </c>
      <c r="L85" s="1">
        <v>16</v>
      </c>
      <c r="M85" s="1">
        <v>2.2999999999999998</v>
      </c>
      <c r="N85" s="1">
        <v>27</v>
      </c>
      <c r="O85" s="1">
        <v>6</v>
      </c>
      <c r="P85" s="1">
        <v>65</v>
      </c>
      <c r="Q85" s="1">
        <v>70</v>
      </c>
      <c r="R85" s="1">
        <v>14187</v>
      </c>
      <c r="S85">
        <f>(K85-H85)/H85*100</f>
        <v>7.5268817204301026</v>
      </c>
      <c r="T85">
        <f>K85-H85</f>
        <v>6.9999999999999951E-2</v>
      </c>
    </row>
    <row r="86" spans="1:20" x14ac:dyDescent="0.3">
      <c r="A86" s="1" t="s">
        <v>423</v>
      </c>
      <c r="B86" s="1" t="s">
        <v>617</v>
      </c>
      <c r="C86" s="1">
        <v>434</v>
      </c>
      <c r="D86" s="1" t="s">
        <v>901</v>
      </c>
      <c r="E86" s="1" t="s">
        <v>4</v>
      </c>
      <c r="F86" s="1" t="s">
        <v>12</v>
      </c>
      <c r="G86" s="1">
        <v>1676</v>
      </c>
      <c r="H86" s="1">
        <v>7.4</v>
      </c>
      <c r="I86" s="1">
        <v>16</v>
      </c>
      <c r="J86" s="1">
        <v>7</v>
      </c>
      <c r="K86" s="1">
        <v>9.3000000000000007</v>
      </c>
      <c r="L86" s="1">
        <v>12</v>
      </c>
      <c r="M86" s="1">
        <v>2.2999999999999998</v>
      </c>
      <c r="N86" s="1">
        <v>27</v>
      </c>
      <c r="O86" s="1">
        <v>5</v>
      </c>
      <c r="P86" s="1">
        <v>70</v>
      </c>
      <c r="Q86" s="1">
        <v>73</v>
      </c>
      <c r="R86" s="1">
        <v>18479</v>
      </c>
      <c r="S86">
        <f>(K86-H86)/H86*100</f>
        <v>25.675675675675681</v>
      </c>
      <c r="T86">
        <f>K86-H86</f>
        <v>1.9000000000000004</v>
      </c>
    </row>
    <row r="87" spans="1:20" x14ac:dyDescent="0.3">
      <c r="A87" s="1" t="s">
        <v>589</v>
      </c>
      <c r="B87" s="1" t="s">
        <v>554</v>
      </c>
      <c r="C87" s="1">
        <v>320</v>
      </c>
      <c r="D87" s="1" t="s">
        <v>878</v>
      </c>
      <c r="E87" s="1" t="s">
        <v>96</v>
      </c>
      <c r="F87" s="1" t="s">
        <v>96</v>
      </c>
      <c r="G87" s="1">
        <v>107</v>
      </c>
      <c r="H87" s="1">
        <v>18.399999999999999</v>
      </c>
      <c r="I87" s="1">
        <v>21</v>
      </c>
      <c r="J87" s="1">
        <v>5</v>
      </c>
      <c r="K87" s="1">
        <v>25</v>
      </c>
      <c r="L87" s="1">
        <v>17</v>
      </c>
      <c r="M87" s="1">
        <v>2.2999999999999998</v>
      </c>
      <c r="N87" s="1">
        <v>32</v>
      </c>
      <c r="O87" s="1">
        <v>5</v>
      </c>
      <c r="P87" s="1">
        <v>70</v>
      </c>
      <c r="Q87" s="1">
        <v>75</v>
      </c>
      <c r="R87" s="1">
        <v>13407</v>
      </c>
      <c r="S87">
        <f>(K87-H87)/H87*100</f>
        <v>35.869565217391312</v>
      </c>
      <c r="T87">
        <f>K87-H87</f>
        <v>6.6000000000000014</v>
      </c>
    </row>
    <row r="88" spans="1:20" x14ac:dyDescent="0.3">
      <c r="A88" s="1" t="s">
        <v>503</v>
      </c>
      <c r="B88" s="1" t="s">
        <v>732</v>
      </c>
      <c r="C88" s="1">
        <v>682</v>
      </c>
      <c r="D88" s="1" t="s">
        <v>833</v>
      </c>
      <c r="E88" s="1" t="s">
        <v>200</v>
      </c>
      <c r="F88" s="1" t="s">
        <v>201</v>
      </c>
      <c r="G88" s="1">
        <v>2150</v>
      </c>
      <c r="H88" s="1">
        <v>34</v>
      </c>
      <c r="I88" s="1">
        <v>16</v>
      </c>
      <c r="J88" s="1">
        <v>2</v>
      </c>
      <c r="K88" s="1">
        <v>48</v>
      </c>
      <c r="L88" s="1">
        <v>6</v>
      </c>
      <c r="M88" s="1">
        <v>2.2999999999999998</v>
      </c>
      <c r="N88" s="1">
        <v>24</v>
      </c>
      <c r="O88" s="1">
        <v>3</v>
      </c>
      <c r="P88" s="1">
        <v>77</v>
      </c>
      <c r="Q88" s="1">
        <v>81</v>
      </c>
      <c r="R88" s="1">
        <v>61327</v>
      </c>
      <c r="S88">
        <f>(K88-H88)/H88*100</f>
        <v>41.17647058823529</v>
      </c>
      <c r="T88">
        <f>K88-H88</f>
        <v>14</v>
      </c>
    </row>
    <row r="89" spans="1:20" x14ac:dyDescent="0.3">
      <c r="A89" s="1" t="s">
        <v>407</v>
      </c>
      <c r="B89" s="1" t="s">
        <v>724</v>
      </c>
      <c r="C89" s="1">
        <v>638</v>
      </c>
      <c r="D89" s="1" t="s">
        <v>83</v>
      </c>
      <c r="E89" s="1" t="s">
        <v>83</v>
      </c>
      <c r="F89" s="1" t="s">
        <v>83</v>
      </c>
      <c r="G89" s="1">
        <v>2.5</v>
      </c>
      <c r="H89" s="1">
        <v>0.88</v>
      </c>
      <c r="I89" s="1">
        <v>13</v>
      </c>
      <c r="J89" s="1">
        <v>6</v>
      </c>
      <c r="K89" s="1">
        <v>0.94</v>
      </c>
      <c r="L89" s="1">
        <v>4</v>
      </c>
      <c r="M89" s="1">
        <v>2.2000000000000002</v>
      </c>
      <c r="N89" s="1">
        <v>21</v>
      </c>
      <c r="O89" s="1">
        <v>16</v>
      </c>
      <c r="P89" s="1">
        <v>81</v>
      </c>
      <c r="Q89" s="1">
        <v>86</v>
      </c>
      <c r="S89">
        <f>(K89-H89)/H89*100</f>
        <v>6.8181818181818121</v>
      </c>
      <c r="T89">
        <f>K89-H89</f>
        <v>5.9999999999999942E-2</v>
      </c>
    </row>
    <row r="90" spans="1:20" x14ac:dyDescent="0.3">
      <c r="A90" s="1" t="s">
        <v>486</v>
      </c>
      <c r="B90" s="1" t="s">
        <v>637</v>
      </c>
      <c r="C90" s="1">
        <v>504</v>
      </c>
      <c r="D90" s="1" t="s">
        <v>908</v>
      </c>
      <c r="E90" s="1" t="s">
        <v>13</v>
      </c>
      <c r="F90" s="1" t="s">
        <v>14</v>
      </c>
      <c r="G90" s="1">
        <v>446</v>
      </c>
      <c r="H90" s="1">
        <v>38.1</v>
      </c>
      <c r="I90" s="1">
        <v>16</v>
      </c>
      <c r="J90" s="1">
        <v>6</v>
      </c>
      <c r="K90" s="1">
        <v>43</v>
      </c>
      <c r="L90" s="1">
        <v>14</v>
      </c>
      <c r="M90" s="1">
        <v>2.2000000000000002</v>
      </c>
      <c r="N90" s="1">
        <v>26</v>
      </c>
      <c r="O90" s="1">
        <v>8</v>
      </c>
      <c r="P90" s="1">
        <v>73</v>
      </c>
      <c r="Q90" s="1">
        <v>78</v>
      </c>
      <c r="R90" s="1">
        <v>9785</v>
      </c>
      <c r="S90">
        <f>(K90-H90)/H90*100</f>
        <v>12.86089238845144</v>
      </c>
      <c r="T90">
        <f>K90-H90</f>
        <v>4.8999999999999986</v>
      </c>
    </row>
    <row r="91" spans="1:20" x14ac:dyDescent="0.3">
      <c r="A91" s="1" t="s">
        <v>564</v>
      </c>
      <c r="B91" s="1" t="s">
        <v>505</v>
      </c>
      <c r="C91" s="1">
        <v>214</v>
      </c>
      <c r="D91" s="1" t="s">
        <v>504</v>
      </c>
      <c r="E91" s="1" t="s">
        <v>134</v>
      </c>
      <c r="F91" s="1" t="s">
        <v>135</v>
      </c>
      <c r="G91" s="1">
        <v>48</v>
      </c>
      <c r="H91" s="1">
        <v>11.4</v>
      </c>
      <c r="I91" s="1">
        <v>18</v>
      </c>
      <c r="J91" s="1">
        <v>6</v>
      </c>
      <c r="K91" s="1">
        <v>13</v>
      </c>
      <c r="L91" s="1">
        <v>25</v>
      </c>
      <c r="M91" s="1">
        <v>2.2000000000000002</v>
      </c>
      <c r="N91" s="1">
        <v>27</v>
      </c>
      <c r="O91" s="1">
        <v>8</v>
      </c>
      <c r="P91" s="1">
        <v>71</v>
      </c>
      <c r="Q91" s="1">
        <v>77</v>
      </c>
      <c r="R91" s="1">
        <v>24446</v>
      </c>
      <c r="S91">
        <f>(K91-H91)/H91*100</f>
        <v>14.035087719298241</v>
      </c>
      <c r="T91">
        <f>K91-H91</f>
        <v>1.5999999999999996</v>
      </c>
    </row>
    <row r="92" spans="1:20" x14ac:dyDescent="0.3">
      <c r="A92" s="1" t="s">
        <v>492</v>
      </c>
      <c r="B92" s="1" t="s">
        <v>756</v>
      </c>
      <c r="C92" s="1">
        <v>740</v>
      </c>
      <c r="D92" s="1" t="s">
        <v>945</v>
      </c>
      <c r="E92" s="1" t="s">
        <v>122</v>
      </c>
      <c r="F92" s="1" t="s">
        <v>123</v>
      </c>
      <c r="G92" s="1">
        <v>156</v>
      </c>
      <c r="H92" s="1">
        <v>0.63</v>
      </c>
      <c r="I92" s="1">
        <v>17</v>
      </c>
      <c r="J92" s="1">
        <v>7</v>
      </c>
      <c r="K92" s="1">
        <v>0.73</v>
      </c>
      <c r="L92" s="1">
        <v>11</v>
      </c>
      <c r="M92" s="1">
        <v>2.2000000000000002</v>
      </c>
      <c r="N92" s="1">
        <v>26</v>
      </c>
      <c r="O92" s="1">
        <v>8</v>
      </c>
      <c r="P92" s="1">
        <v>71</v>
      </c>
      <c r="Q92" s="1">
        <v>77</v>
      </c>
      <c r="R92" s="1">
        <v>19160</v>
      </c>
      <c r="S92">
        <f>(K92-H92)/H92*100</f>
        <v>15.87301587301587</v>
      </c>
      <c r="T92">
        <f>K92-H92</f>
        <v>9.9999999999999978E-2</v>
      </c>
    </row>
    <row r="93" spans="1:20" x14ac:dyDescent="0.3">
      <c r="A93" s="1" t="s">
        <v>775</v>
      </c>
      <c r="B93" s="1" t="s">
        <v>613</v>
      </c>
      <c r="C93" s="1">
        <v>422</v>
      </c>
      <c r="D93" s="1" t="s">
        <v>899</v>
      </c>
      <c r="E93" s="1" t="s">
        <v>224</v>
      </c>
      <c r="F93" s="1" t="s">
        <v>225</v>
      </c>
      <c r="G93" s="1">
        <v>10</v>
      </c>
      <c r="H93" s="1">
        <v>5.8</v>
      </c>
      <c r="I93" s="1">
        <v>16</v>
      </c>
      <c r="J93" s="1">
        <v>6</v>
      </c>
      <c r="K93" s="1">
        <v>7</v>
      </c>
      <c r="L93" s="1">
        <v>15</v>
      </c>
      <c r="M93" s="1">
        <v>2.2000000000000002</v>
      </c>
      <c r="N93" s="1">
        <v>26</v>
      </c>
      <c r="O93" s="1">
        <v>10</v>
      </c>
      <c r="P93" s="1">
        <v>76</v>
      </c>
      <c r="Q93" s="1">
        <v>80</v>
      </c>
      <c r="S93">
        <f>(K93-H93)/H93*100</f>
        <v>20.689655172413797</v>
      </c>
      <c r="T93">
        <f>K93-H93</f>
        <v>1.2000000000000002</v>
      </c>
    </row>
    <row r="94" spans="1:20" x14ac:dyDescent="0.3">
      <c r="A94" s="1" t="s">
        <v>704</v>
      </c>
      <c r="B94" s="1" t="s">
        <v>822</v>
      </c>
      <c r="C94" s="1">
        <v>710</v>
      </c>
      <c r="D94" s="1" t="s">
        <v>828</v>
      </c>
      <c r="E94" s="1" t="s">
        <v>20</v>
      </c>
      <c r="F94" s="1" t="s">
        <v>21</v>
      </c>
      <c r="G94" s="1">
        <v>1221</v>
      </c>
      <c r="H94" s="1">
        <v>64</v>
      </c>
      <c r="I94" s="1">
        <v>18</v>
      </c>
      <c r="J94" s="1">
        <v>9</v>
      </c>
      <c r="K94" s="1">
        <v>79</v>
      </c>
      <c r="L94" s="1">
        <v>23</v>
      </c>
      <c r="M94" s="1">
        <v>2.2000000000000002</v>
      </c>
      <c r="N94" s="1">
        <v>26</v>
      </c>
      <c r="O94" s="1">
        <v>7</v>
      </c>
      <c r="P94" s="1">
        <v>63</v>
      </c>
      <c r="Q94" s="1">
        <v>70</v>
      </c>
      <c r="R94" s="1">
        <v>14934</v>
      </c>
      <c r="S94">
        <f>(K94-H94)/H94*100</f>
        <v>23.4375</v>
      </c>
      <c r="T94">
        <f>K94-H94</f>
        <v>15</v>
      </c>
    </row>
    <row r="95" spans="1:20" x14ac:dyDescent="0.3">
      <c r="A95" s="1" t="s">
        <v>761</v>
      </c>
      <c r="B95" s="1" t="s">
        <v>685</v>
      </c>
      <c r="C95" s="1">
        <v>558</v>
      </c>
      <c r="D95" s="1" t="s">
        <v>917</v>
      </c>
      <c r="E95" s="1" t="s">
        <v>100</v>
      </c>
      <c r="F95" s="1" t="s">
        <v>100</v>
      </c>
      <c r="G95" s="1">
        <v>120</v>
      </c>
      <c r="H95" s="1">
        <v>6.9</v>
      </c>
      <c r="I95" s="1">
        <v>19</v>
      </c>
      <c r="J95" s="1">
        <v>5</v>
      </c>
      <c r="K95" s="1">
        <v>8.8000000000000007</v>
      </c>
      <c r="L95" s="1">
        <v>11</v>
      </c>
      <c r="M95" s="1">
        <v>2.2000000000000002</v>
      </c>
      <c r="N95" s="1">
        <v>29</v>
      </c>
      <c r="O95" s="1">
        <v>6</v>
      </c>
      <c r="P95" s="1">
        <v>72</v>
      </c>
      <c r="Q95" s="1">
        <v>78</v>
      </c>
      <c r="R95" s="1">
        <v>7890</v>
      </c>
      <c r="S95">
        <f>(K95-H95)/H95*100</f>
        <v>27.536231884057976</v>
      </c>
      <c r="T95">
        <f>K95-H95</f>
        <v>1.9000000000000004</v>
      </c>
    </row>
    <row r="96" spans="1:20" x14ac:dyDescent="0.3">
      <c r="A96" s="1" t="s">
        <v>712</v>
      </c>
      <c r="B96" s="1" t="s">
        <v>515</v>
      </c>
      <c r="C96" s="1">
        <v>732</v>
      </c>
      <c r="D96" s="1" t="s">
        <v>15</v>
      </c>
      <c r="E96" s="1" t="s">
        <v>15</v>
      </c>
      <c r="F96" s="1" t="s">
        <v>16</v>
      </c>
      <c r="G96" s="1">
        <v>266</v>
      </c>
      <c r="H96" s="1">
        <v>0.59</v>
      </c>
      <c r="I96" s="1">
        <v>15</v>
      </c>
      <c r="J96" s="1">
        <v>6</v>
      </c>
      <c r="K96" s="1">
        <v>0.78</v>
      </c>
      <c r="L96" s="1">
        <v>23</v>
      </c>
      <c r="M96" s="1">
        <v>2.2000000000000002</v>
      </c>
      <c r="N96" s="1">
        <v>23</v>
      </c>
      <c r="O96" s="1">
        <v>7</v>
      </c>
      <c r="P96" s="1">
        <v>70</v>
      </c>
      <c r="Q96" s="1">
        <v>74</v>
      </c>
      <c r="S96">
        <f>(K96-H96)/H96*100</f>
        <v>32.203389830508492</v>
      </c>
      <c r="T96">
        <f>K96-H96</f>
        <v>0.19000000000000006</v>
      </c>
    </row>
    <row r="97" spans="1:20" x14ac:dyDescent="0.3">
      <c r="A97" s="1" t="s">
        <v>419</v>
      </c>
      <c r="B97" s="1" t="s">
        <v>542</v>
      </c>
      <c r="C97" s="1">
        <v>312</v>
      </c>
      <c r="D97" s="1" t="s">
        <v>140</v>
      </c>
      <c r="E97" s="1" t="s">
        <v>140</v>
      </c>
      <c r="F97" s="1" t="s">
        <v>140</v>
      </c>
      <c r="G97" s="1">
        <v>1.6</v>
      </c>
      <c r="H97" s="1">
        <v>0.38</v>
      </c>
      <c r="I97" s="1">
        <v>11</v>
      </c>
      <c r="J97" s="1">
        <v>10</v>
      </c>
      <c r="K97" s="1">
        <v>0.33</v>
      </c>
      <c r="L97" s="1">
        <v>7</v>
      </c>
      <c r="M97" s="1">
        <v>2.1</v>
      </c>
      <c r="N97" s="1">
        <v>16</v>
      </c>
      <c r="O97" s="1">
        <v>24</v>
      </c>
      <c r="P97" s="1">
        <v>78</v>
      </c>
      <c r="Q97" s="1">
        <v>86</v>
      </c>
      <c r="S97">
        <f>(K97-H97)/H97*100</f>
        <v>-13.157894736842103</v>
      </c>
      <c r="T97">
        <f>K97-H97</f>
        <v>-4.9999999999999989E-2</v>
      </c>
    </row>
    <row r="98" spans="1:20" x14ac:dyDescent="0.3">
      <c r="A98" s="1" t="s">
        <v>549</v>
      </c>
      <c r="B98" s="1" t="s">
        <v>810</v>
      </c>
      <c r="C98" s="1">
        <v>850</v>
      </c>
      <c r="D98" s="1" t="s">
        <v>809</v>
      </c>
      <c r="E98" s="1" t="s">
        <v>156</v>
      </c>
      <c r="F98" s="1" t="s">
        <v>157</v>
      </c>
      <c r="G98" s="1">
        <v>0.35</v>
      </c>
      <c r="H98" s="1">
        <v>0.08</v>
      </c>
      <c r="I98" s="1">
        <v>11</v>
      </c>
      <c r="J98" s="1">
        <v>15</v>
      </c>
      <c r="K98" s="1">
        <v>7.0000000000000007E-2</v>
      </c>
      <c r="L98" s="1">
        <v>5</v>
      </c>
      <c r="M98" s="1">
        <v>2.1</v>
      </c>
      <c r="N98" s="1">
        <v>16</v>
      </c>
      <c r="O98" s="1">
        <v>23</v>
      </c>
      <c r="P98" s="1">
        <v>71</v>
      </c>
      <c r="Q98" s="1">
        <v>81</v>
      </c>
      <c r="S98">
        <f>(K98-H98)/H98*100</f>
        <v>-12.499999999999993</v>
      </c>
      <c r="T98">
        <f>K98-H98</f>
        <v>-9.999999999999995E-3</v>
      </c>
    </row>
    <row r="99" spans="1:20" x14ac:dyDescent="0.3">
      <c r="A99" s="1" t="s">
        <v>570</v>
      </c>
      <c r="B99" s="1" t="s">
        <v>639</v>
      </c>
      <c r="C99" s="1">
        <v>492</v>
      </c>
      <c r="D99" s="1" t="s">
        <v>288</v>
      </c>
      <c r="E99" s="1" t="s">
        <v>288</v>
      </c>
      <c r="F99" s="1" t="s">
        <v>288</v>
      </c>
      <c r="G99" s="3">
        <v>0</v>
      </c>
      <c r="H99" s="1">
        <v>0.04</v>
      </c>
      <c r="I99" s="1">
        <v>10</v>
      </c>
      <c r="J99" s="1">
        <v>20</v>
      </c>
      <c r="K99" s="1">
        <v>0.04</v>
      </c>
      <c r="L99" s="1">
        <v>4</v>
      </c>
      <c r="M99" s="1">
        <v>2.1</v>
      </c>
      <c r="N99" s="1">
        <v>13</v>
      </c>
      <c r="O99" s="1">
        <v>36</v>
      </c>
      <c r="P99" s="1">
        <v>85</v>
      </c>
      <c r="Q99" s="1">
        <v>89</v>
      </c>
      <c r="S99">
        <f>(K99-H99)/H99*100</f>
        <v>0</v>
      </c>
      <c r="T99">
        <f>K99-H99</f>
        <v>0</v>
      </c>
    </row>
    <row r="100" spans="1:20" x14ac:dyDescent="0.3">
      <c r="A100" s="1" t="s">
        <v>771</v>
      </c>
      <c r="B100" s="1" t="s">
        <v>766</v>
      </c>
      <c r="C100" s="1">
        <v>690</v>
      </c>
      <c r="D100" s="1" t="s">
        <v>966</v>
      </c>
      <c r="E100" s="1" t="s">
        <v>85</v>
      </c>
      <c r="F100" s="1" t="s">
        <v>85</v>
      </c>
      <c r="G100" s="1">
        <v>0.46</v>
      </c>
      <c r="H100" s="1">
        <v>0.13</v>
      </c>
      <c r="I100" s="1">
        <v>13</v>
      </c>
      <c r="J100" s="1">
        <v>8</v>
      </c>
      <c r="K100" s="1">
        <v>0.14000000000000001</v>
      </c>
      <c r="L100" s="1">
        <v>10</v>
      </c>
      <c r="M100" s="1">
        <v>2.1</v>
      </c>
      <c r="N100" s="1">
        <v>20</v>
      </c>
      <c r="O100" s="1">
        <v>9</v>
      </c>
      <c r="P100" s="1">
        <v>70</v>
      </c>
      <c r="Q100" s="1">
        <v>77</v>
      </c>
      <c r="R100" s="1">
        <v>30364</v>
      </c>
      <c r="S100">
        <f>(K100-H100)/H100*100</f>
        <v>7.6923076923076987</v>
      </c>
      <c r="T100">
        <f>K100-H100</f>
        <v>1.0000000000000009E-2</v>
      </c>
    </row>
    <row r="101" spans="1:20" x14ac:dyDescent="0.3">
      <c r="A101" s="1" t="s">
        <v>583</v>
      </c>
      <c r="B101" s="1" t="s">
        <v>657</v>
      </c>
      <c r="C101" s="1">
        <v>104</v>
      </c>
      <c r="D101" s="1" t="s">
        <v>914</v>
      </c>
      <c r="E101" s="1" t="s">
        <v>178</v>
      </c>
      <c r="F101" s="1" t="s">
        <v>179</v>
      </c>
      <c r="G101" s="1">
        <v>653</v>
      </c>
      <c r="H101" s="1">
        <v>54.5</v>
      </c>
      <c r="I101" s="1">
        <v>16</v>
      </c>
      <c r="J101" s="1">
        <v>9</v>
      </c>
      <c r="K101" s="1">
        <v>59</v>
      </c>
      <c r="L101" s="1">
        <v>33</v>
      </c>
      <c r="M101" s="1">
        <v>2.1</v>
      </c>
      <c r="N101" s="1">
        <v>24</v>
      </c>
      <c r="O101" s="1">
        <v>7</v>
      </c>
      <c r="P101" s="1">
        <v>64</v>
      </c>
      <c r="Q101" s="1">
        <v>70</v>
      </c>
      <c r="R101" s="1">
        <v>5856</v>
      </c>
      <c r="S101">
        <f>(K101-H101)/H101*100</f>
        <v>8.2568807339449553</v>
      </c>
      <c r="T101">
        <f>K101-H101</f>
        <v>4.5</v>
      </c>
    </row>
    <row r="102" spans="1:20" x14ac:dyDescent="0.3">
      <c r="A102" s="1" t="s">
        <v>417</v>
      </c>
      <c r="B102" s="1" t="s">
        <v>807</v>
      </c>
      <c r="C102" s="1">
        <v>862</v>
      </c>
      <c r="D102" s="1" t="s">
        <v>125</v>
      </c>
      <c r="E102" s="1" t="s">
        <v>125</v>
      </c>
      <c r="F102" s="1" t="s">
        <v>125</v>
      </c>
      <c r="G102" s="1">
        <v>916</v>
      </c>
      <c r="H102" s="1">
        <v>28.4</v>
      </c>
      <c r="I102" s="1">
        <v>15</v>
      </c>
      <c r="J102" s="1">
        <v>8</v>
      </c>
      <c r="K102" s="1">
        <v>31</v>
      </c>
      <c r="L102" s="1">
        <v>15</v>
      </c>
      <c r="M102" s="1">
        <v>2.1</v>
      </c>
      <c r="N102" s="1">
        <v>26</v>
      </c>
      <c r="O102" s="1">
        <v>10</v>
      </c>
      <c r="P102" s="1">
        <v>69</v>
      </c>
      <c r="Q102" s="1">
        <v>77</v>
      </c>
      <c r="S102">
        <f>(K102-H102)/H102*100</f>
        <v>9.1549295774647952</v>
      </c>
      <c r="T102">
        <f>K102-H102</f>
        <v>2.6000000000000014</v>
      </c>
    </row>
    <row r="103" spans="1:20" x14ac:dyDescent="0.3">
      <c r="A103" s="1" t="s">
        <v>439</v>
      </c>
      <c r="B103" s="1" t="s">
        <v>572</v>
      </c>
      <c r="C103" s="1">
        <v>360</v>
      </c>
      <c r="D103" s="1" t="s">
        <v>886</v>
      </c>
      <c r="E103" s="1" t="s">
        <v>173</v>
      </c>
      <c r="F103" s="1" t="s">
        <v>174</v>
      </c>
      <c r="G103" s="1">
        <v>1911</v>
      </c>
      <c r="H103" s="1">
        <v>283.5</v>
      </c>
      <c r="I103" s="1">
        <v>16</v>
      </c>
      <c r="J103" s="1">
        <v>8</v>
      </c>
      <c r="K103" s="1">
        <v>321</v>
      </c>
      <c r="L103" s="1">
        <v>17</v>
      </c>
      <c r="M103" s="1">
        <v>2.1</v>
      </c>
      <c r="N103" s="1">
        <v>25</v>
      </c>
      <c r="O103" s="1">
        <v>7</v>
      </c>
      <c r="P103" s="1">
        <v>69</v>
      </c>
      <c r="Q103" s="1">
        <v>73</v>
      </c>
      <c r="R103" s="1">
        <v>15008</v>
      </c>
      <c r="S103">
        <f>(K103-H103)/H103*100</f>
        <v>13.227513227513226</v>
      </c>
      <c r="T103">
        <f>K103-H103</f>
        <v>37.5</v>
      </c>
    </row>
    <row r="104" spans="1:20" x14ac:dyDescent="0.3">
      <c r="A104" s="1" t="s">
        <v>462</v>
      </c>
      <c r="B104" s="1" t="s">
        <v>430</v>
      </c>
      <c r="C104" s="1">
        <v>50</v>
      </c>
      <c r="D104" s="1" t="s">
        <v>839</v>
      </c>
      <c r="E104" s="1" t="s">
        <v>189</v>
      </c>
      <c r="F104" s="1" t="s">
        <v>189</v>
      </c>
      <c r="G104" s="1">
        <v>130</v>
      </c>
      <c r="H104" s="1">
        <v>173.6</v>
      </c>
      <c r="I104" s="1">
        <v>20</v>
      </c>
      <c r="J104" s="1">
        <v>5</v>
      </c>
      <c r="K104" s="1">
        <v>215</v>
      </c>
      <c r="L104" s="1">
        <v>17</v>
      </c>
      <c r="M104" s="1">
        <v>2.1</v>
      </c>
      <c r="N104" s="1">
        <v>28</v>
      </c>
      <c r="O104" s="1">
        <v>6</v>
      </c>
      <c r="P104" s="1">
        <v>73</v>
      </c>
      <c r="Q104" s="1">
        <v>77</v>
      </c>
      <c r="R104" s="1">
        <v>9506</v>
      </c>
      <c r="S104">
        <f>(K104-H104)/H104*100</f>
        <v>23.84792626728111</v>
      </c>
      <c r="T104">
        <f>K104-H104</f>
        <v>41.400000000000006</v>
      </c>
    </row>
    <row r="105" spans="1:20" x14ac:dyDescent="0.3">
      <c r="A105" s="1" t="s">
        <v>741</v>
      </c>
      <c r="B105" s="1" t="s">
        <v>699</v>
      </c>
      <c r="C105" s="1">
        <v>591</v>
      </c>
      <c r="D105" s="1" t="s">
        <v>925</v>
      </c>
      <c r="E105" s="1" t="s">
        <v>101</v>
      </c>
      <c r="F105" s="1" t="s">
        <v>101</v>
      </c>
      <c r="G105" s="1">
        <v>74</v>
      </c>
      <c r="H105" s="1">
        <v>4.5</v>
      </c>
      <c r="I105" s="1">
        <v>16</v>
      </c>
      <c r="J105" s="1">
        <v>5</v>
      </c>
      <c r="K105" s="1">
        <v>5.6</v>
      </c>
      <c r="L105" s="1">
        <v>10</v>
      </c>
      <c r="M105" s="1">
        <v>2.1</v>
      </c>
      <c r="N105" s="1">
        <v>25</v>
      </c>
      <c r="O105" s="1">
        <v>9</v>
      </c>
      <c r="P105" s="1">
        <v>77</v>
      </c>
      <c r="Q105" s="1">
        <v>83</v>
      </c>
      <c r="R105" s="1">
        <v>38127</v>
      </c>
      <c r="S105">
        <f>(K105-H105)/H105*100</f>
        <v>24.444444444444436</v>
      </c>
      <c r="T105">
        <f>K105-H105</f>
        <v>1.0999999999999996</v>
      </c>
    </row>
    <row r="106" spans="1:20" x14ac:dyDescent="0.3">
      <c r="A106" s="1" t="s">
        <v>610</v>
      </c>
      <c r="B106" s="1" t="s">
        <v>667</v>
      </c>
      <c r="C106" s="1">
        <v>474</v>
      </c>
      <c r="D106" s="1" t="s">
        <v>145</v>
      </c>
      <c r="E106" s="1" t="s">
        <v>145</v>
      </c>
      <c r="F106" s="1" t="s">
        <v>145</v>
      </c>
      <c r="G106" s="1">
        <v>1.1000000000000001</v>
      </c>
      <c r="H106" s="1">
        <v>0.34</v>
      </c>
      <c r="I106" s="1">
        <v>10</v>
      </c>
      <c r="J106" s="1">
        <v>10</v>
      </c>
      <c r="K106" s="1">
        <v>0.28000000000000003</v>
      </c>
      <c r="L106" s="1">
        <v>6</v>
      </c>
      <c r="M106" s="1">
        <v>2</v>
      </c>
      <c r="N106" s="1">
        <v>15</v>
      </c>
      <c r="O106" s="1">
        <v>25</v>
      </c>
      <c r="P106" s="1">
        <v>79</v>
      </c>
      <c r="Q106" s="1">
        <v>86</v>
      </c>
      <c r="S106">
        <f>(K106-H106)/H106*100</f>
        <v>-17.647058823529409</v>
      </c>
      <c r="T106">
        <f>K106-H106</f>
        <v>-0.06</v>
      </c>
    </row>
    <row r="107" spans="1:20" x14ac:dyDescent="0.3">
      <c r="A107" s="1" t="s">
        <v>777</v>
      </c>
      <c r="B107" s="1" t="s">
        <v>624</v>
      </c>
      <c r="C107" s="1">
        <v>144</v>
      </c>
      <c r="D107" s="1" t="s">
        <v>199</v>
      </c>
      <c r="E107" s="1" t="s">
        <v>199</v>
      </c>
      <c r="F107" s="1" t="s">
        <v>199</v>
      </c>
      <c r="G107" s="1">
        <v>63</v>
      </c>
      <c r="H107" s="1">
        <v>23.1</v>
      </c>
      <c r="I107" s="1">
        <v>14</v>
      </c>
      <c r="J107" s="1">
        <v>7</v>
      </c>
      <c r="K107" s="1">
        <v>25</v>
      </c>
      <c r="L107" s="1">
        <v>5</v>
      </c>
      <c r="M107" s="1">
        <v>2</v>
      </c>
      <c r="N107" s="1">
        <v>22</v>
      </c>
      <c r="O107" s="1">
        <v>12</v>
      </c>
      <c r="P107" s="1">
        <v>74</v>
      </c>
      <c r="Q107" s="1">
        <v>81</v>
      </c>
      <c r="R107" s="1">
        <v>13408</v>
      </c>
      <c r="S107">
        <f>(K107-H107)/H107*100</f>
        <v>8.2251082251082188</v>
      </c>
      <c r="T107">
        <f>K107-H107</f>
        <v>1.8999999999999986</v>
      </c>
    </row>
    <row r="108" spans="1:20" x14ac:dyDescent="0.3">
      <c r="A108" s="1" t="s">
        <v>616</v>
      </c>
      <c r="B108" s="1" t="s">
        <v>574</v>
      </c>
      <c r="C108" s="1">
        <v>356</v>
      </c>
      <c r="D108" s="1" t="s">
        <v>885</v>
      </c>
      <c r="E108" s="1" t="s">
        <v>192</v>
      </c>
      <c r="F108" s="1" t="s">
        <v>193</v>
      </c>
      <c r="G108" s="1">
        <v>2973</v>
      </c>
      <c r="H108" s="1">
        <v>1450.9</v>
      </c>
      <c r="I108" s="1">
        <v>16</v>
      </c>
      <c r="J108" s="1">
        <v>7</v>
      </c>
      <c r="K108" s="1">
        <v>1680</v>
      </c>
      <c r="L108" s="1">
        <v>23</v>
      </c>
      <c r="M108" s="1">
        <v>2</v>
      </c>
      <c r="N108" s="1">
        <v>25</v>
      </c>
      <c r="O108" s="1">
        <v>7</v>
      </c>
      <c r="P108" s="1">
        <v>71</v>
      </c>
      <c r="Q108" s="1">
        <v>74</v>
      </c>
      <c r="R108" s="1">
        <v>9944</v>
      </c>
      <c r="S108">
        <f>(K108-H108)/H108*100</f>
        <v>15.790199186711689</v>
      </c>
      <c r="T108">
        <f>K108-H108</f>
        <v>229.09999999999991</v>
      </c>
    </row>
    <row r="109" spans="1:20" x14ac:dyDescent="0.3">
      <c r="A109" s="1" t="s">
        <v>561</v>
      </c>
      <c r="B109" s="1" t="s">
        <v>679</v>
      </c>
      <c r="C109" s="1">
        <v>540</v>
      </c>
      <c r="D109" s="1" t="s">
        <v>341</v>
      </c>
      <c r="E109" s="1" t="s">
        <v>341</v>
      </c>
      <c r="F109" s="1" t="s">
        <v>342</v>
      </c>
      <c r="G109" s="1">
        <v>18</v>
      </c>
      <c r="H109" s="1">
        <v>0.28999999999999998</v>
      </c>
      <c r="I109" s="1">
        <v>14</v>
      </c>
      <c r="J109" s="1">
        <v>6</v>
      </c>
      <c r="K109" s="1">
        <v>0.34</v>
      </c>
      <c r="L109" s="1">
        <v>8</v>
      </c>
      <c r="M109" s="1">
        <v>2</v>
      </c>
      <c r="N109" s="1">
        <v>21</v>
      </c>
      <c r="O109" s="1">
        <v>11</v>
      </c>
      <c r="P109" s="1">
        <v>76</v>
      </c>
      <c r="Q109" s="1">
        <v>81</v>
      </c>
      <c r="S109">
        <f>(K109-H109)/H109*100</f>
        <v>17.241379310344847</v>
      </c>
      <c r="T109">
        <f>K109-H109</f>
        <v>5.0000000000000044E-2</v>
      </c>
    </row>
    <row r="110" spans="1:20" x14ac:dyDescent="0.3">
      <c r="A110" s="1" t="s">
        <v>597</v>
      </c>
      <c r="B110" s="1" t="s">
        <v>691</v>
      </c>
      <c r="C110" s="1">
        <v>524</v>
      </c>
      <c r="D110" s="1" t="s">
        <v>916</v>
      </c>
      <c r="E110" s="1" t="s">
        <v>196</v>
      </c>
      <c r="F110" s="1" t="s">
        <v>197</v>
      </c>
      <c r="G110" s="1">
        <v>147</v>
      </c>
      <c r="H110" s="1">
        <v>29.7</v>
      </c>
      <c r="I110" s="1">
        <v>19</v>
      </c>
      <c r="J110" s="1">
        <v>7</v>
      </c>
      <c r="K110" s="1">
        <v>35</v>
      </c>
      <c r="L110" s="1">
        <v>21</v>
      </c>
      <c r="M110" s="1">
        <v>2</v>
      </c>
      <c r="N110" s="1">
        <v>28</v>
      </c>
      <c r="O110" s="1">
        <v>7</v>
      </c>
      <c r="P110" s="1">
        <v>69</v>
      </c>
      <c r="Q110" s="1">
        <v>72</v>
      </c>
      <c r="R110" s="1">
        <v>5456</v>
      </c>
      <c r="S110">
        <f>(K110-H110)/H110*100</f>
        <v>17.845117845117848</v>
      </c>
      <c r="T110">
        <f>K110-H110</f>
        <v>5.3000000000000007</v>
      </c>
    </row>
    <row r="111" spans="1:20" x14ac:dyDescent="0.3">
      <c r="A111" s="1" t="s">
        <v>684</v>
      </c>
      <c r="B111" s="1" t="s">
        <v>701</v>
      </c>
      <c r="C111" s="1">
        <v>604</v>
      </c>
      <c r="D111" s="1" t="s">
        <v>928</v>
      </c>
      <c r="E111" s="1" t="s">
        <v>120</v>
      </c>
      <c r="F111" s="1" t="s">
        <v>121</v>
      </c>
      <c r="G111" s="1">
        <v>1280</v>
      </c>
      <c r="H111" s="1">
        <v>34.200000000000003</v>
      </c>
      <c r="I111" s="1">
        <v>16</v>
      </c>
      <c r="J111" s="1">
        <v>6</v>
      </c>
      <c r="K111" s="1">
        <v>41</v>
      </c>
      <c r="L111" s="1">
        <v>10</v>
      </c>
      <c r="M111" s="1">
        <v>2</v>
      </c>
      <c r="N111" s="1">
        <v>24</v>
      </c>
      <c r="O111" s="1">
        <v>9</v>
      </c>
      <c r="P111" s="1">
        <v>76</v>
      </c>
      <c r="Q111" s="1">
        <v>80</v>
      </c>
      <c r="R111" s="1">
        <v>16103</v>
      </c>
      <c r="S111">
        <f>(K111-H111)/H111*100</f>
        <v>19.883040935672504</v>
      </c>
      <c r="T111">
        <f>K111-H111</f>
        <v>6.7999999999999972</v>
      </c>
    </row>
    <row r="112" spans="1:20" x14ac:dyDescent="0.3">
      <c r="A112" s="1" t="s">
        <v>714</v>
      </c>
      <c r="B112" s="1" t="s">
        <v>443</v>
      </c>
      <c r="C112" s="1">
        <v>84</v>
      </c>
      <c r="D112" s="1" t="s">
        <v>842</v>
      </c>
      <c r="E112" s="1" t="s">
        <v>94</v>
      </c>
      <c r="F112" s="1" t="s">
        <v>94</v>
      </c>
      <c r="G112" s="1">
        <v>23</v>
      </c>
      <c r="H112" s="1">
        <v>0.42</v>
      </c>
      <c r="I112" s="1">
        <v>18</v>
      </c>
      <c r="J112" s="1">
        <v>5</v>
      </c>
      <c r="K112" s="1">
        <v>0.52</v>
      </c>
      <c r="L112" s="1">
        <v>9</v>
      </c>
      <c r="M112" s="1">
        <v>2</v>
      </c>
      <c r="N112" s="1">
        <v>27</v>
      </c>
      <c r="O112" s="1">
        <v>5</v>
      </c>
      <c r="P112" s="1">
        <v>71</v>
      </c>
      <c r="Q112" s="1">
        <v>77</v>
      </c>
      <c r="R112" s="1">
        <v>13705</v>
      </c>
      <c r="S112">
        <f>(K112-H112)/H112*100</f>
        <v>23.809523809523821</v>
      </c>
      <c r="T112">
        <f>K112-H112</f>
        <v>0.10000000000000003</v>
      </c>
    </row>
    <row r="113" spans="1:20" x14ac:dyDescent="0.3">
      <c r="A113" s="1" t="s">
        <v>431</v>
      </c>
      <c r="B113" s="1" t="s">
        <v>812</v>
      </c>
      <c r="C113" s="1">
        <v>704</v>
      </c>
      <c r="D113" s="1" t="s">
        <v>958</v>
      </c>
      <c r="E113" s="1" t="s">
        <v>186</v>
      </c>
      <c r="F113" s="1" t="s">
        <v>187</v>
      </c>
      <c r="G113" s="1">
        <v>313</v>
      </c>
      <c r="H113" s="1">
        <v>101</v>
      </c>
      <c r="I113" s="1">
        <v>13</v>
      </c>
      <c r="J113" s="1">
        <v>7</v>
      </c>
      <c r="K113" s="1">
        <v>110</v>
      </c>
      <c r="L113" s="1">
        <v>15</v>
      </c>
      <c r="M113" s="1">
        <v>1.9</v>
      </c>
      <c r="N113" s="1">
        <v>23</v>
      </c>
      <c r="O113" s="1">
        <v>9</v>
      </c>
      <c r="P113" s="1">
        <v>70</v>
      </c>
      <c r="Q113" s="1">
        <v>79</v>
      </c>
      <c r="R113" s="1">
        <v>14150</v>
      </c>
      <c r="S113">
        <f>(K113-H113)/H113*100</f>
        <v>8.9108910891089099</v>
      </c>
      <c r="T113">
        <f>K113-H113</f>
        <v>9</v>
      </c>
    </row>
    <row r="114" spans="1:20" x14ac:dyDescent="0.3">
      <c r="A114" s="1" t="s">
        <v>749</v>
      </c>
      <c r="B114" s="1" t="s">
        <v>647</v>
      </c>
      <c r="C114" s="1">
        <v>484</v>
      </c>
      <c r="D114" s="1" t="s">
        <v>910</v>
      </c>
      <c r="E114" s="1" t="s">
        <v>98</v>
      </c>
      <c r="F114" s="1" t="s">
        <v>99</v>
      </c>
      <c r="G114" s="1">
        <v>1959</v>
      </c>
      <c r="H114" s="1">
        <v>130.9</v>
      </c>
      <c r="I114" s="1">
        <v>15</v>
      </c>
      <c r="J114" s="1">
        <v>6</v>
      </c>
      <c r="K114" s="1">
        <v>149</v>
      </c>
      <c r="L114" s="1">
        <v>10</v>
      </c>
      <c r="M114" s="1">
        <v>1.9</v>
      </c>
      <c r="N114" s="1">
        <v>25</v>
      </c>
      <c r="O114" s="1">
        <v>8</v>
      </c>
      <c r="P114" s="1">
        <v>72</v>
      </c>
      <c r="Q114" s="1">
        <v>78</v>
      </c>
      <c r="R114" s="1">
        <v>24742</v>
      </c>
      <c r="S114">
        <f>(K114-H114)/H114*100</f>
        <v>13.827349121466764</v>
      </c>
      <c r="T114">
        <f>K114-H114</f>
        <v>18.099999999999994</v>
      </c>
    </row>
    <row r="115" spans="1:20" x14ac:dyDescent="0.3">
      <c r="A115" s="1" t="s">
        <v>475</v>
      </c>
      <c r="B115" s="1" t="s">
        <v>703</v>
      </c>
      <c r="C115" s="1">
        <v>608</v>
      </c>
      <c r="D115" s="1" t="s">
        <v>965</v>
      </c>
      <c r="E115" s="1" t="s">
        <v>180</v>
      </c>
      <c r="F115" s="1" t="s">
        <v>180</v>
      </c>
      <c r="G115" s="1">
        <v>300</v>
      </c>
      <c r="H115" s="1">
        <v>115.8</v>
      </c>
      <c r="I115" s="1">
        <v>16</v>
      </c>
      <c r="J115" s="1">
        <v>6</v>
      </c>
      <c r="K115" s="1">
        <v>134</v>
      </c>
      <c r="L115" s="1">
        <v>20</v>
      </c>
      <c r="M115" s="1">
        <v>1.9</v>
      </c>
      <c r="N115" s="1">
        <v>28</v>
      </c>
      <c r="O115" s="1">
        <v>5</v>
      </c>
      <c r="P115" s="1">
        <v>67</v>
      </c>
      <c r="Q115" s="1">
        <v>73</v>
      </c>
      <c r="R115" s="1">
        <v>12185</v>
      </c>
      <c r="S115">
        <f>(K115-H115)/H115*100</f>
        <v>15.716753022452506</v>
      </c>
      <c r="T115">
        <f>K115-H115</f>
        <v>18.200000000000003</v>
      </c>
    </row>
    <row r="116" spans="1:20" x14ac:dyDescent="0.3">
      <c r="A116" s="1" t="s">
        <v>743</v>
      </c>
      <c r="B116" s="1" t="s">
        <v>659</v>
      </c>
      <c r="C116" s="1">
        <v>499</v>
      </c>
      <c r="D116" s="1" t="s">
        <v>912</v>
      </c>
      <c r="E116" s="1" t="s">
        <v>269</v>
      </c>
      <c r="F116" s="1" t="s">
        <v>270</v>
      </c>
      <c r="G116" s="1">
        <v>14</v>
      </c>
      <c r="H116" s="1">
        <v>0.64</v>
      </c>
      <c r="I116" s="1">
        <v>11</v>
      </c>
      <c r="J116" s="1">
        <v>11</v>
      </c>
      <c r="K116" s="1">
        <v>0.53</v>
      </c>
      <c r="L116" s="1">
        <v>2</v>
      </c>
      <c r="M116" s="1">
        <v>1.8</v>
      </c>
      <c r="N116" s="1">
        <v>18</v>
      </c>
      <c r="O116" s="1">
        <v>18</v>
      </c>
      <c r="P116" s="1">
        <v>74</v>
      </c>
      <c r="Q116" s="1">
        <v>80</v>
      </c>
      <c r="R116" s="1">
        <v>30659</v>
      </c>
      <c r="S116">
        <f>(K116-H116)/H116*100</f>
        <v>-17.187499999999996</v>
      </c>
      <c r="T116">
        <f>K116-H116</f>
        <v>-0.10999999999999999</v>
      </c>
    </row>
    <row r="117" spans="1:20" x14ac:dyDescent="0.3">
      <c r="A117" s="1" t="s">
        <v>501</v>
      </c>
      <c r="B117" s="1" t="s">
        <v>805</v>
      </c>
      <c r="C117" s="1">
        <v>670</v>
      </c>
      <c r="D117" s="1" t="s">
        <v>804</v>
      </c>
      <c r="E117" s="1" t="s">
        <v>152</v>
      </c>
      <c r="F117" s="1" t="s">
        <v>153</v>
      </c>
      <c r="G117" s="1">
        <v>0.39</v>
      </c>
      <c r="H117" s="1">
        <v>0.1</v>
      </c>
      <c r="I117" s="1">
        <v>12</v>
      </c>
      <c r="J117" s="1">
        <v>12</v>
      </c>
      <c r="K117" s="1">
        <v>0.09</v>
      </c>
      <c r="L117" s="1">
        <v>13</v>
      </c>
      <c r="M117" s="1">
        <v>1.8</v>
      </c>
      <c r="N117" s="1">
        <v>21</v>
      </c>
      <c r="O117" s="1">
        <v>12</v>
      </c>
      <c r="P117" s="1">
        <v>69</v>
      </c>
      <c r="Q117" s="1">
        <v>74</v>
      </c>
      <c r="R117" s="1">
        <v>20200</v>
      </c>
      <c r="S117">
        <f>(K117-H117)/H117*100</f>
        <v>-10.000000000000009</v>
      </c>
      <c r="T117">
        <f>K117-H117</f>
        <v>-1.0000000000000009E-2</v>
      </c>
    </row>
    <row r="118" spans="1:20" x14ac:dyDescent="0.3">
      <c r="A118" s="1" t="s">
        <v>612</v>
      </c>
      <c r="B118" s="1" t="s">
        <v>536</v>
      </c>
      <c r="C118" s="1">
        <v>268</v>
      </c>
      <c r="D118" s="1" t="s">
        <v>874</v>
      </c>
      <c r="E118" s="1" t="s">
        <v>214</v>
      </c>
      <c r="F118" s="1" t="s">
        <v>215</v>
      </c>
      <c r="G118" s="1">
        <v>69</v>
      </c>
      <c r="H118" s="1">
        <v>3.8</v>
      </c>
      <c r="I118" s="1">
        <v>11</v>
      </c>
      <c r="J118" s="1">
        <v>12</v>
      </c>
      <c r="K118" s="1">
        <v>3.7</v>
      </c>
      <c r="L118" s="1">
        <v>7</v>
      </c>
      <c r="M118" s="1">
        <v>1.8</v>
      </c>
      <c r="N118" s="1">
        <v>21</v>
      </c>
      <c r="O118" s="1">
        <v>16</v>
      </c>
      <c r="P118" s="1">
        <v>70</v>
      </c>
      <c r="Q118" s="1">
        <v>79</v>
      </c>
      <c r="R118" s="1">
        <v>22755</v>
      </c>
      <c r="S118">
        <f>(K118-H118)/H118*100</f>
        <v>-2.6315789473684119</v>
      </c>
      <c r="T118">
        <f>K118-H118</f>
        <v>-9.9999999999999645E-2</v>
      </c>
    </row>
    <row r="119" spans="1:20" x14ac:dyDescent="0.3">
      <c r="A119" s="1" t="s">
        <v>737</v>
      </c>
      <c r="B119" s="1" t="s">
        <v>711</v>
      </c>
      <c r="C119" s="1">
        <v>408</v>
      </c>
      <c r="D119" s="1" t="s">
        <v>240</v>
      </c>
      <c r="E119" s="1" t="s">
        <v>240</v>
      </c>
      <c r="F119" s="1" t="s">
        <v>241</v>
      </c>
      <c r="G119" s="1">
        <v>120</v>
      </c>
      <c r="H119" s="1">
        <v>26.5</v>
      </c>
      <c r="I119" s="1">
        <v>13</v>
      </c>
      <c r="J119" s="1">
        <v>10</v>
      </c>
      <c r="K119" s="1">
        <v>26</v>
      </c>
      <c r="L119" s="1">
        <v>13</v>
      </c>
      <c r="M119" s="1">
        <v>1.8</v>
      </c>
      <c r="N119" s="1">
        <v>19</v>
      </c>
      <c r="O119" s="1">
        <v>12</v>
      </c>
      <c r="P119" s="1">
        <v>72</v>
      </c>
      <c r="Q119" s="1">
        <v>76</v>
      </c>
      <c r="S119">
        <f>(K119-H119)/H119*100</f>
        <v>-1.8867924528301887</v>
      </c>
      <c r="T119">
        <f>K119-H119</f>
        <v>-0.5</v>
      </c>
    </row>
    <row r="120" spans="1:20" x14ac:dyDescent="0.3">
      <c r="A120" s="1" t="s">
        <v>614</v>
      </c>
      <c r="B120" s="1" t="s">
        <v>786</v>
      </c>
      <c r="C120" s="1">
        <v>788</v>
      </c>
      <c r="D120" s="1" t="s">
        <v>952</v>
      </c>
      <c r="E120" s="1" t="s">
        <v>18</v>
      </c>
      <c r="F120" s="1" t="s">
        <v>19</v>
      </c>
      <c r="G120" s="1">
        <v>155</v>
      </c>
      <c r="H120" s="1">
        <v>12.3</v>
      </c>
      <c r="I120" s="1">
        <v>13</v>
      </c>
      <c r="J120" s="1">
        <v>6</v>
      </c>
      <c r="K120" s="1">
        <v>13</v>
      </c>
      <c r="L120" s="1">
        <v>10</v>
      </c>
      <c r="M120" s="1">
        <v>1.8</v>
      </c>
      <c r="N120" s="1">
        <v>24</v>
      </c>
      <c r="O120" s="1">
        <v>10</v>
      </c>
      <c r="P120" s="1">
        <v>74</v>
      </c>
      <c r="Q120" s="1">
        <v>79</v>
      </c>
      <c r="R120" s="1">
        <v>13606</v>
      </c>
      <c r="S120">
        <f>(K120-H120)/H120*100</f>
        <v>5.6910569105690998</v>
      </c>
      <c r="T120">
        <f>K120-H120</f>
        <v>0.69999999999999929</v>
      </c>
    </row>
    <row r="121" spans="1:20" x14ac:dyDescent="0.3">
      <c r="A121" s="1" t="s">
        <v>688</v>
      </c>
      <c r="B121" s="1" t="s">
        <v>744</v>
      </c>
      <c r="C121" s="1">
        <v>222</v>
      </c>
      <c r="D121" s="1" t="s">
        <v>103</v>
      </c>
      <c r="E121" s="1" t="s">
        <v>102</v>
      </c>
      <c r="F121" s="1" t="s">
        <v>103</v>
      </c>
      <c r="G121" s="1">
        <v>21</v>
      </c>
      <c r="H121" s="1">
        <v>6.3</v>
      </c>
      <c r="I121" s="1">
        <v>16</v>
      </c>
      <c r="J121" s="1">
        <v>7</v>
      </c>
      <c r="K121" s="1">
        <v>6.7</v>
      </c>
      <c r="L121" s="1">
        <v>9</v>
      </c>
      <c r="M121" s="1">
        <v>1.8</v>
      </c>
      <c r="N121" s="1">
        <v>25</v>
      </c>
      <c r="O121" s="1">
        <v>8</v>
      </c>
      <c r="P121" s="1">
        <v>68</v>
      </c>
      <c r="Q121" s="1">
        <v>76</v>
      </c>
      <c r="R121" s="1">
        <v>11856</v>
      </c>
      <c r="S121">
        <f>(K121-H121)/H121*100</f>
        <v>6.3492063492063542</v>
      </c>
      <c r="T121">
        <f>K121-H121</f>
        <v>0.40000000000000036</v>
      </c>
    </row>
    <row r="122" spans="1:20" x14ac:dyDescent="0.3">
      <c r="A122" s="1" t="s">
        <v>522</v>
      </c>
      <c r="B122" s="1" t="s">
        <v>509</v>
      </c>
      <c r="C122" s="1">
        <v>218</v>
      </c>
      <c r="D122" s="1" t="s">
        <v>865</v>
      </c>
      <c r="E122" s="1" t="s">
        <v>114</v>
      </c>
      <c r="F122" s="1" t="s">
        <v>115</v>
      </c>
      <c r="G122" s="1">
        <v>248</v>
      </c>
      <c r="H122" s="1">
        <v>18.100000000000001</v>
      </c>
      <c r="I122" s="1">
        <v>15</v>
      </c>
      <c r="J122" s="1">
        <v>5</v>
      </c>
      <c r="K122" s="1">
        <v>21</v>
      </c>
      <c r="L122" s="1">
        <v>10</v>
      </c>
      <c r="M122" s="1">
        <v>1.8</v>
      </c>
      <c r="N122" s="1">
        <v>24</v>
      </c>
      <c r="O122" s="1">
        <v>8</v>
      </c>
      <c r="P122" s="1">
        <v>75</v>
      </c>
      <c r="Q122" s="1">
        <v>80</v>
      </c>
      <c r="R122" s="1">
        <v>15684</v>
      </c>
      <c r="S122">
        <f>(K122-H122)/H122*100</f>
        <v>16.022099447513803</v>
      </c>
      <c r="T122">
        <f>K122-H122</f>
        <v>2.8999999999999986</v>
      </c>
    </row>
    <row r="123" spans="1:20" x14ac:dyDescent="0.3">
      <c r="A123" s="1" t="s">
        <v>716</v>
      </c>
      <c r="B123" s="1" t="s">
        <v>434</v>
      </c>
      <c r="C123" s="1">
        <v>48</v>
      </c>
      <c r="D123" s="1" t="s">
        <v>206</v>
      </c>
      <c r="E123" s="1" t="s">
        <v>206</v>
      </c>
      <c r="F123" s="1" t="s">
        <v>207</v>
      </c>
      <c r="G123" s="1">
        <v>0.78</v>
      </c>
      <c r="H123" s="1">
        <v>1.6</v>
      </c>
      <c r="I123" s="1">
        <v>12</v>
      </c>
      <c r="J123" s="1">
        <v>2</v>
      </c>
      <c r="K123" s="1">
        <v>2.1</v>
      </c>
      <c r="L123" s="1">
        <v>5</v>
      </c>
      <c r="M123" s="1">
        <v>1.8</v>
      </c>
      <c r="N123" s="1">
        <v>19</v>
      </c>
      <c r="O123" s="1">
        <v>4</v>
      </c>
      <c r="P123" s="1">
        <v>81</v>
      </c>
      <c r="Q123" s="1">
        <v>82</v>
      </c>
      <c r="R123" s="1">
        <v>56865</v>
      </c>
      <c r="S123">
        <f>(K123-H123)/H123*100</f>
        <v>31.25</v>
      </c>
      <c r="T123">
        <f>K123-H123</f>
        <v>0.5</v>
      </c>
    </row>
    <row r="124" spans="1:20" x14ac:dyDescent="0.3">
      <c r="A124" s="1" t="s">
        <v>757</v>
      </c>
      <c r="B124" s="1" t="s">
        <v>432</v>
      </c>
      <c r="C124" s="1">
        <v>100</v>
      </c>
      <c r="D124" s="1" t="s">
        <v>848</v>
      </c>
      <c r="E124" s="1" t="s">
        <v>295</v>
      </c>
      <c r="F124" s="1" t="s">
        <v>296</v>
      </c>
      <c r="G124" s="1">
        <v>108</v>
      </c>
      <c r="H124" s="1">
        <v>6.8</v>
      </c>
      <c r="I124" s="1">
        <v>9</v>
      </c>
      <c r="J124" s="1">
        <v>15</v>
      </c>
      <c r="K124" s="1">
        <v>5.4</v>
      </c>
      <c r="L124" s="1">
        <v>5</v>
      </c>
      <c r="M124" s="1">
        <v>1.7</v>
      </c>
      <c r="N124" s="1">
        <v>14</v>
      </c>
      <c r="O124" s="1">
        <v>22</v>
      </c>
      <c r="P124" s="1">
        <v>72</v>
      </c>
      <c r="Q124" s="1">
        <v>79</v>
      </c>
      <c r="R124" s="1">
        <v>35316</v>
      </c>
      <c r="S124">
        <f>(K124-H124)/H124*100</f>
        <v>-20.588235294117641</v>
      </c>
      <c r="T124">
        <f>K124-H124</f>
        <v>-1.3999999999999995</v>
      </c>
    </row>
    <row r="125" spans="1:20" x14ac:dyDescent="0.3">
      <c r="A125" s="1" t="s">
        <v>457</v>
      </c>
      <c r="B125" s="1" t="s">
        <v>641</v>
      </c>
      <c r="C125" s="1">
        <v>498</v>
      </c>
      <c r="D125" s="1" t="s">
        <v>299</v>
      </c>
      <c r="E125" s="1" t="s">
        <v>299</v>
      </c>
      <c r="F125" s="1" t="s">
        <v>300</v>
      </c>
      <c r="G125" s="1">
        <v>33</v>
      </c>
      <c r="H125" s="3">
        <v>3</v>
      </c>
      <c r="I125" s="1">
        <v>11</v>
      </c>
      <c r="J125" s="1">
        <v>14</v>
      </c>
      <c r="K125" s="1">
        <v>2.4</v>
      </c>
      <c r="L125" s="1">
        <v>10</v>
      </c>
      <c r="M125" s="1">
        <v>1.7</v>
      </c>
      <c r="N125" s="1">
        <v>20</v>
      </c>
      <c r="O125" s="1">
        <v>16</v>
      </c>
      <c r="P125" s="1">
        <v>67</v>
      </c>
      <c r="Q125" s="1">
        <v>76</v>
      </c>
      <c r="R125" s="1">
        <v>14275</v>
      </c>
      <c r="S125">
        <f>(K125-H125)/H125*100</f>
        <v>-20.000000000000004</v>
      </c>
      <c r="T125">
        <f>K125-H125</f>
        <v>-0.60000000000000009</v>
      </c>
    </row>
    <row r="126" spans="1:20" x14ac:dyDescent="0.3">
      <c r="A126" s="1" t="s">
        <v>694</v>
      </c>
      <c r="B126" s="1" t="s">
        <v>412</v>
      </c>
      <c r="C126" s="1">
        <v>51</v>
      </c>
      <c r="D126" s="1" t="s">
        <v>835</v>
      </c>
      <c r="E126" s="1" t="s">
        <v>202</v>
      </c>
      <c r="F126" s="1" t="s">
        <v>203</v>
      </c>
      <c r="G126" s="1">
        <v>28</v>
      </c>
      <c r="H126" s="3">
        <v>3</v>
      </c>
      <c r="I126" s="1">
        <v>12</v>
      </c>
      <c r="J126" s="1">
        <v>9</v>
      </c>
      <c r="K126" s="1">
        <v>2.5</v>
      </c>
      <c r="L126" s="1">
        <v>9</v>
      </c>
      <c r="M126" s="1">
        <v>1.7</v>
      </c>
      <c r="N126" s="1">
        <v>19</v>
      </c>
      <c r="O126" s="1">
        <v>14</v>
      </c>
      <c r="P126" s="1">
        <v>72</v>
      </c>
      <c r="Q126" s="1">
        <v>80</v>
      </c>
      <c r="R126" s="1">
        <v>21179</v>
      </c>
      <c r="S126">
        <f>(K126-H126)/H126*100</f>
        <v>-16.666666666666664</v>
      </c>
      <c r="T126">
        <f>K126-H126</f>
        <v>-0.5</v>
      </c>
    </row>
    <row r="127" spans="1:20" x14ac:dyDescent="0.3">
      <c r="A127" s="1" t="s">
        <v>575</v>
      </c>
      <c r="B127" s="1" t="s">
        <v>726</v>
      </c>
      <c r="C127" s="1">
        <v>642</v>
      </c>
      <c r="D127" s="1" t="s">
        <v>932</v>
      </c>
      <c r="E127" s="1" t="s">
        <v>303</v>
      </c>
      <c r="F127" s="1" t="s">
        <v>304</v>
      </c>
      <c r="G127" s="1">
        <v>230</v>
      </c>
      <c r="H127" s="1">
        <v>19</v>
      </c>
      <c r="I127" s="1">
        <v>10</v>
      </c>
      <c r="J127" s="1">
        <v>14</v>
      </c>
      <c r="K127" s="1">
        <v>16</v>
      </c>
      <c r="L127" s="1">
        <v>5</v>
      </c>
      <c r="M127" s="1">
        <v>1.7</v>
      </c>
      <c r="N127" s="1">
        <v>16</v>
      </c>
      <c r="O127" s="1">
        <v>20</v>
      </c>
      <c r="P127" s="1">
        <v>73</v>
      </c>
      <c r="Q127" s="1">
        <v>80</v>
      </c>
      <c r="R127" s="1">
        <v>46447</v>
      </c>
      <c r="S127">
        <f>(K127-H127)/H127*100</f>
        <v>-15.789473684210526</v>
      </c>
      <c r="T127">
        <f>K127-H127</f>
        <v>-3</v>
      </c>
    </row>
    <row r="128" spans="1:20" x14ac:dyDescent="0.3">
      <c r="A128" s="1" t="s">
        <v>664</v>
      </c>
      <c r="B128" s="1" t="s">
        <v>449</v>
      </c>
      <c r="C128" s="1">
        <v>52</v>
      </c>
      <c r="D128" s="1" t="s">
        <v>840</v>
      </c>
      <c r="E128" s="1" t="s">
        <v>130</v>
      </c>
      <c r="F128" s="1" t="s">
        <v>131</v>
      </c>
      <c r="G128" s="1">
        <v>0.43</v>
      </c>
      <c r="H128" s="1">
        <v>0.28000000000000003</v>
      </c>
      <c r="I128" s="1">
        <v>11</v>
      </c>
      <c r="J128" s="1">
        <v>10</v>
      </c>
      <c r="K128" s="1">
        <v>0.26</v>
      </c>
      <c r="L128" s="1">
        <v>11</v>
      </c>
      <c r="M128" s="1">
        <v>1.7</v>
      </c>
      <c r="N128" s="1">
        <v>17</v>
      </c>
      <c r="O128" s="1">
        <v>17</v>
      </c>
      <c r="P128" s="1">
        <v>74</v>
      </c>
      <c r="Q128" s="1">
        <v>79</v>
      </c>
      <c r="R128" s="1">
        <v>18526</v>
      </c>
      <c r="S128">
        <f>(K128-H128)/H128*100</f>
        <v>-7.1428571428571477</v>
      </c>
      <c r="T128">
        <f>K128-H128</f>
        <v>-2.0000000000000018E-2</v>
      </c>
    </row>
    <row r="129" spans="1:20" x14ac:dyDescent="0.3">
      <c r="A129" s="1" t="s">
        <v>692</v>
      </c>
      <c r="B129" s="1" t="s">
        <v>420</v>
      </c>
      <c r="C129" s="1">
        <v>31</v>
      </c>
      <c r="D129" s="1" t="s">
        <v>838</v>
      </c>
      <c r="E129" s="1" t="s">
        <v>204</v>
      </c>
      <c r="F129" s="1" t="s">
        <v>205</v>
      </c>
      <c r="G129" s="1">
        <v>83</v>
      </c>
      <c r="H129" s="1">
        <v>10.3</v>
      </c>
      <c r="I129" s="1">
        <v>12</v>
      </c>
      <c r="J129" s="1">
        <v>7</v>
      </c>
      <c r="K129" s="1">
        <v>11</v>
      </c>
      <c r="L129" s="1">
        <v>14</v>
      </c>
      <c r="M129" s="1">
        <v>1.7</v>
      </c>
      <c r="N129" s="1">
        <v>22</v>
      </c>
      <c r="O129" s="1">
        <v>9</v>
      </c>
      <c r="P129" s="1">
        <v>72</v>
      </c>
      <c r="Q129" s="1">
        <v>77</v>
      </c>
      <c r="R129" s="1">
        <v>22194</v>
      </c>
      <c r="S129">
        <f>(K129-H129)/H129*100</f>
        <v>6.7961165048543615</v>
      </c>
      <c r="T129">
        <f>K129-H129</f>
        <v>0.69999999999999929</v>
      </c>
    </row>
    <row r="130" spans="1:20" x14ac:dyDescent="0.3">
      <c r="A130" s="1" t="s">
        <v>484</v>
      </c>
      <c r="B130" s="1" t="s">
        <v>578</v>
      </c>
      <c r="C130" s="1">
        <v>364</v>
      </c>
      <c r="D130" s="1" t="s">
        <v>194</v>
      </c>
      <c r="E130" s="1" t="s">
        <v>194</v>
      </c>
      <c r="F130" s="1" t="s">
        <v>194</v>
      </c>
      <c r="G130" s="1">
        <v>1629</v>
      </c>
      <c r="H130" s="1">
        <v>91.6</v>
      </c>
      <c r="I130" s="1">
        <v>13</v>
      </c>
      <c r="J130" s="1">
        <v>5</v>
      </c>
      <c r="K130" s="1">
        <v>102</v>
      </c>
      <c r="L130" s="1">
        <v>9</v>
      </c>
      <c r="M130" s="1">
        <v>1.7</v>
      </c>
      <c r="N130" s="1">
        <v>22</v>
      </c>
      <c r="O130" s="1">
        <v>8</v>
      </c>
      <c r="P130" s="1">
        <v>76</v>
      </c>
      <c r="Q130" s="1">
        <v>80</v>
      </c>
      <c r="R130" s="1">
        <v>17658</v>
      </c>
      <c r="S130">
        <f>(K130-H130)/H130*100</f>
        <v>11.353711790393021</v>
      </c>
      <c r="T130">
        <f>K130-H130</f>
        <v>10.400000000000006</v>
      </c>
    </row>
    <row r="131" spans="1:20" x14ac:dyDescent="0.3">
      <c r="A131" s="1" t="s">
        <v>608</v>
      </c>
      <c r="B131" s="1" t="s">
        <v>693</v>
      </c>
      <c r="C131" s="1">
        <v>554</v>
      </c>
      <c r="D131" s="1" t="s">
        <v>921</v>
      </c>
      <c r="E131" s="1" t="s">
        <v>343</v>
      </c>
      <c r="F131" s="1" t="s">
        <v>344</v>
      </c>
      <c r="G131" s="1">
        <v>265</v>
      </c>
      <c r="H131" s="1">
        <v>5.2</v>
      </c>
      <c r="I131" s="1">
        <v>11</v>
      </c>
      <c r="J131" s="1">
        <v>7</v>
      </c>
      <c r="K131" s="1">
        <v>5.8</v>
      </c>
      <c r="L131" s="1">
        <v>4</v>
      </c>
      <c r="M131" s="1">
        <v>1.7</v>
      </c>
      <c r="N131" s="1">
        <v>18</v>
      </c>
      <c r="O131" s="1">
        <v>17</v>
      </c>
      <c r="P131" s="1">
        <v>81</v>
      </c>
      <c r="Q131" s="1">
        <v>84</v>
      </c>
      <c r="R131" s="1">
        <v>53356</v>
      </c>
      <c r="S131">
        <f>(K131-H131)/H131*100</f>
        <v>11.538461538461531</v>
      </c>
      <c r="T131">
        <f>K131-H131</f>
        <v>0.59999999999999964</v>
      </c>
    </row>
    <row r="132" spans="1:20" x14ac:dyDescent="0.3">
      <c r="A132" s="1" t="s">
        <v>698</v>
      </c>
      <c r="B132" s="1" t="s">
        <v>452</v>
      </c>
      <c r="C132" s="1">
        <v>96</v>
      </c>
      <c r="D132" s="1" t="s">
        <v>451</v>
      </c>
      <c r="E132" s="1" t="s">
        <v>170</v>
      </c>
      <c r="F132" s="1" t="s">
        <v>170</v>
      </c>
      <c r="G132" s="1">
        <v>5.8</v>
      </c>
      <c r="H132" s="1">
        <v>0.46</v>
      </c>
      <c r="I132" s="1">
        <v>13</v>
      </c>
      <c r="J132" s="1">
        <v>5</v>
      </c>
      <c r="K132" s="1">
        <v>0.52</v>
      </c>
      <c r="L132" s="1">
        <v>8</v>
      </c>
      <c r="M132" s="1">
        <v>1.7</v>
      </c>
      <c r="N132" s="1">
        <v>21</v>
      </c>
      <c r="O132" s="1">
        <v>7</v>
      </c>
      <c r="P132" s="1">
        <v>73</v>
      </c>
      <c r="Q132" s="1">
        <v>78</v>
      </c>
      <c r="R132" s="1">
        <v>86329</v>
      </c>
      <c r="S132">
        <f>(K132-H132)/H132*100</f>
        <v>13.043478260869565</v>
      </c>
      <c r="T132">
        <f>K132-H132</f>
        <v>0.06</v>
      </c>
    </row>
    <row r="133" spans="1:20" x14ac:dyDescent="0.3">
      <c r="A133" s="1" t="s">
        <v>566</v>
      </c>
      <c r="B133" s="1" t="s">
        <v>722</v>
      </c>
      <c r="C133" s="1">
        <v>634</v>
      </c>
      <c r="D133" s="1" t="s">
        <v>931</v>
      </c>
      <c r="E133" s="1" t="s">
        <v>227</v>
      </c>
      <c r="F133" s="1" t="s">
        <v>227</v>
      </c>
      <c r="G133" s="1">
        <v>12</v>
      </c>
      <c r="H133" s="3">
        <v>3</v>
      </c>
      <c r="I133" s="1">
        <v>10</v>
      </c>
      <c r="J133" s="1">
        <v>1</v>
      </c>
      <c r="K133" s="1">
        <v>4.2</v>
      </c>
      <c r="L133" s="1">
        <v>6</v>
      </c>
      <c r="M133" s="1">
        <v>1.7</v>
      </c>
      <c r="N133" s="1">
        <v>15</v>
      </c>
      <c r="O133" s="1">
        <v>2</v>
      </c>
      <c r="P133" s="1">
        <v>82</v>
      </c>
      <c r="Q133" s="1">
        <v>83</v>
      </c>
      <c r="S133">
        <f>(K133-H133)/H133*100</f>
        <v>40.000000000000007</v>
      </c>
      <c r="T133">
        <f>K133-H133</f>
        <v>1.2000000000000002</v>
      </c>
    </row>
    <row r="134" spans="1:20" x14ac:dyDescent="0.3">
      <c r="A134" s="1" t="s">
        <v>535</v>
      </c>
      <c r="B134" s="1" t="s">
        <v>758</v>
      </c>
      <c r="C134" s="1">
        <v>703</v>
      </c>
      <c r="D134" s="1" t="s">
        <v>938</v>
      </c>
      <c r="E134" s="1" t="s">
        <v>307</v>
      </c>
      <c r="F134" s="1" t="s">
        <v>308</v>
      </c>
      <c r="G134" s="1">
        <v>49</v>
      </c>
      <c r="H134" s="1">
        <v>5.5</v>
      </c>
      <c r="I134" s="1">
        <v>9</v>
      </c>
      <c r="J134" s="1">
        <v>10</v>
      </c>
      <c r="K134" s="1">
        <v>4.9000000000000004</v>
      </c>
      <c r="L134" s="1">
        <v>4</v>
      </c>
      <c r="M134" s="1">
        <v>1.6</v>
      </c>
      <c r="N134" s="1">
        <v>16</v>
      </c>
      <c r="O134" s="1">
        <v>19</v>
      </c>
      <c r="P134" s="1">
        <v>75</v>
      </c>
      <c r="Q134" s="1">
        <v>82</v>
      </c>
      <c r="R134" s="1">
        <v>42769</v>
      </c>
      <c r="S134">
        <f>(K134-H134)/H134*100</f>
        <v>-10.909090909090903</v>
      </c>
      <c r="T134">
        <f>K134-H134</f>
        <v>-0.59999999999999964</v>
      </c>
    </row>
    <row r="135" spans="1:20" x14ac:dyDescent="0.3">
      <c r="A135" s="1" t="s">
        <v>512</v>
      </c>
      <c r="B135" s="1" t="s">
        <v>398</v>
      </c>
      <c r="C135" s="1">
        <v>533</v>
      </c>
      <c r="D135" s="1" t="s">
        <v>128</v>
      </c>
      <c r="E135" s="1" t="s">
        <v>128</v>
      </c>
      <c r="F135" s="1" t="s">
        <v>128</v>
      </c>
      <c r="G135" s="1">
        <v>0.18</v>
      </c>
      <c r="H135" s="1">
        <v>0.11</v>
      </c>
      <c r="I135" s="1">
        <v>9</v>
      </c>
      <c r="J135" s="1">
        <v>10</v>
      </c>
      <c r="K135" s="1">
        <v>0.1</v>
      </c>
      <c r="L135" s="1">
        <v>11</v>
      </c>
      <c r="M135" s="1">
        <v>1.6</v>
      </c>
      <c r="N135" s="1">
        <v>17</v>
      </c>
      <c r="O135" s="1">
        <v>17</v>
      </c>
      <c r="P135" s="1">
        <v>74</v>
      </c>
      <c r="Q135" s="1">
        <v>79</v>
      </c>
      <c r="S135">
        <f>(K135-H135)/H135*100</f>
        <v>-9.0909090909090864</v>
      </c>
      <c r="T135">
        <f>K135-H135</f>
        <v>-9.999999999999995E-3</v>
      </c>
    </row>
    <row r="136" spans="1:20" x14ac:dyDescent="0.3">
      <c r="A136" s="1" t="s">
        <v>660</v>
      </c>
      <c r="B136" s="1" t="s">
        <v>760</v>
      </c>
      <c r="C136" s="1">
        <v>705</v>
      </c>
      <c r="D136" s="1" t="s">
        <v>939</v>
      </c>
      <c r="E136" s="1" t="s">
        <v>276</v>
      </c>
      <c r="F136" s="1" t="s">
        <v>277</v>
      </c>
      <c r="G136" s="1">
        <v>20</v>
      </c>
      <c r="H136" s="1">
        <v>2.1</v>
      </c>
      <c r="I136" s="1">
        <v>8</v>
      </c>
      <c r="J136" s="1">
        <v>10</v>
      </c>
      <c r="K136" s="1">
        <v>2</v>
      </c>
      <c r="L136" s="1">
        <v>1</v>
      </c>
      <c r="M136" s="1">
        <v>1.6</v>
      </c>
      <c r="N136" s="1">
        <v>15</v>
      </c>
      <c r="O136" s="1">
        <v>22</v>
      </c>
      <c r="P136" s="1">
        <v>79</v>
      </c>
      <c r="Q136" s="1">
        <v>84</v>
      </c>
      <c r="R136" s="1">
        <v>54286</v>
      </c>
      <c r="S136">
        <f>(K136-H136)/H136*100</f>
        <v>-4.7619047619047654</v>
      </c>
      <c r="T136">
        <f>K136-H136</f>
        <v>-0.10000000000000009</v>
      </c>
    </row>
    <row r="137" spans="1:20" x14ac:dyDescent="0.3">
      <c r="A137" s="1" t="s">
        <v>797</v>
      </c>
      <c r="B137" s="1" t="s">
        <v>527</v>
      </c>
      <c r="C137" s="1">
        <v>250</v>
      </c>
      <c r="D137" s="1" t="s">
        <v>871</v>
      </c>
      <c r="E137" s="1" t="s">
        <v>284</v>
      </c>
      <c r="F137" s="1" t="s">
        <v>285</v>
      </c>
      <c r="G137" s="1">
        <v>551</v>
      </c>
      <c r="H137" s="1">
        <v>66.5</v>
      </c>
      <c r="I137" s="1">
        <v>10</v>
      </c>
      <c r="J137" s="1">
        <v>9</v>
      </c>
      <c r="K137" s="1">
        <v>68</v>
      </c>
      <c r="L137" s="1">
        <v>3</v>
      </c>
      <c r="M137" s="1">
        <v>1.6</v>
      </c>
      <c r="N137" s="1">
        <v>17</v>
      </c>
      <c r="O137" s="1">
        <v>22</v>
      </c>
      <c r="P137" s="1">
        <v>81</v>
      </c>
      <c r="Q137" s="1">
        <v>86</v>
      </c>
      <c r="R137" s="1">
        <v>63818</v>
      </c>
      <c r="S137">
        <f>(K137-H137)/H137*100</f>
        <v>2.2556390977443606</v>
      </c>
      <c r="T137">
        <f>K137-H137</f>
        <v>1.5</v>
      </c>
    </row>
    <row r="138" spans="1:20" x14ac:dyDescent="0.3">
      <c r="A138" s="1" t="s">
        <v>437</v>
      </c>
      <c r="B138" s="1" t="s">
        <v>447</v>
      </c>
      <c r="C138" s="1">
        <v>76</v>
      </c>
      <c r="D138" s="1" t="s">
        <v>847</v>
      </c>
      <c r="E138" s="1" t="s">
        <v>108</v>
      </c>
      <c r="F138" s="1" t="s">
        <v>109</v>
      </c>
      <c r="G138" s="1">
        <v>8358</v>
      </c>
      <c r="H138" s="1">
        <v>212</v>
      </c>
      <c r="I138" s="1">
        <v>12</v>
      </c>
      <c r="J138" s="1">
        <v>7</v>
      </c>
      <c r="K138" s="1">
        <v>217</v>
      </c>
      <c r="L138" s="1">
        <v>12</v>
      </c>
      <c r="M138" s="1">
        <v>1.6</v>
      </c>
      <c r="N138" s="1">
        <v>20</v>
      </c>
      <c r="O138" s="1">
        <v>11</v>
      </c>
      <c r="P138" s="1">
        <v>73</v>
      </c>
      <c r="Q138" s="1">
        <v>79</v>
      </c>
      <c r="R138" s="1">
        <v>20508</v>
      </c>
      <c r="S138">
        <f>(K138-H138)/H138*100</f>
        <v>2.358490566037736</v>
      </c>
      <c r="T138">
        <f>K138-H138</f>
        <v>5</v>
      </c>
    </row>
    <row r="139" spans="1:20" x14ac:dyDescent="0.3">
      <c r="A139" s="1" t="s">
        <v>708</v>
      </c>
      <c r="B139" s="1" t="s">
        <v>788</v>
      </c>
      <c r="C139" s="1">
        <v>792</v>
      </c>
      <c r="D139" s="1" t="s">
        <v>954</v>
      </c>
      <c r="E139" s="1" t="s">
        <v>230</v>
      </c>
      <c r="F139" s="1" t="s">
        <v>231</v>
      </c>
      <c r="G139" s="1">
        <v>770</v>
      </c>
      <c r="H139" s="1">
        <v>87.5</v>
      </c>
      <c r="I139" s="1">
        <v>12</v>
      </c>
      <c r="J139" s="1">
        <v>7</v>
      </c>
      <c r="K139" s="1">
        <v>91</v>
      </c>
      <c r="L139" s="1">
        <v>10</v>
      </c>
      <c r="M139" s="1">
        <v>1.6</v>
      </c>
      <c r="N139" s="1">
        <v>21</v>
      </c>
      <c r="O139" s="1">
        <v>10</v>
      </c>
      <c r="P139" s="1">
        <v>75</v>
      </c>
      <c r="Q139" s="1">
        <v>80</v>
      </c>
      <c r="R139" s="1">
        <v>42741</v>
      </c>
      <c r="S139">
        <f>(K139-H139)/H139*100</f>
        <v>4</v>
      </c>
      <c r="T139">
        <f>K139-H139</f>
        <v>3.5</v>
      </c>
    </row>
    <row r="140" spans="1:20" x14ac:dyDescent="0.3">
      <c r="A140" s="1" t="s">
        <v>676</v>
      </c>
      <c r="B140" s="1" t="s">
        <v>534</v>
      </c>
      <c r="C140" s="1">
        <v>826</v>
      </c>
      <c r="D140" s="1" t="s">
        <v>327</v>
      </c>
      <c r="E140" s="1" t="s">
        <v>327</v>
      </c>
      <c r="F140" s="1" t="s">
        <v>328</v>
      </c>
      <c r="G140" s="1">
        <v>243</v>
      </c>
      <c r="H140" s="1">
        <v>69.099999999999994</v>
      </c>
      <c r="I140" s="1">
        <v>10</v>
      </c>
      <c r="J140" s="1">
        <v>10</v>
      </c>
      <c r="K140" s="1">
        <v>76</v>
      </c>
      <c r="L140" s="1">
        <v>4</v>
      </c>
      <c r="M140" s="1">
        <v>1.6</v>
      </c>
      <c r="N140" s="1">
        <v>17</v>
      </c>
      <c r="O140" s="1">
        <v>19</v>
      </c>
      <c r="P140" s="1">
        <v>80</v>
      </c>
      <c r="Q140" s="1">
        <v>83</v>
      </c>
      <c r="R140" s="1">
        <v>57802</v>
      </c>
      <c r="S140">
        <f>(K140-H140)/H140*100</f>
        <v>9.9855282199710658</v>
      </c>
      <c r="T140">
        <f>K140-H140</f>
        <v>6.9000000000000057</v>
      </c>
    </row>
    <row r="141" spans="1:20" x14ac:dyDescent="0.3">
      <c r="A141" s="1" t="s">
        <v>721</v>
      </c>
      <c r="B141" s="1" t="s">
        <v>800</v>
      </c>
      <c r="C141" s="1">
        <v>840</v>
      </c>
      <c r="D141" s="1" t="s">
        <v>159</v>
      </c>
      <c r="E141" s="1" t="s">
        <v>159</v>
      </c>
      <c r="F141" s="1" t="s">
        <v>160</v>
      </c>
      <c r="G141" s="1">
        <v>9148</v>
      </c>
      <c r="H141" s="3">
        <v>345</v>
      </c>
      <c r="I141" s="1">
        <v>11</v>
      </c>
      <c r="J141" s="1">
        <v>9</v>
      </c>
      <c r="K141" s="1">
        <v>381</v>
      </c>
      <c r="L141" s="1">
        <v>5</v>
      </c>
      <c r="M141" s="1">
        <v>1.6</v>
      </c>
      <c r="N141" s="1">
        <v>17</v>
      </c>
      <c r="O141" s="1">
        <v>18</v>
      </c>
      <c r="P141" s="1">
        <v>77</v>
      </c>
      <c r="Q141" s="1">
        <v>82</v>
      </c>
      <c r="R141" s="1">
        <v>80064</v>
      </c>
      <c r="S141">
        <f>(K141-H141)/H141*100</f>
        <v>10.434782608695652</v>
      </c>
      <c r="T141">
        <f>K141-H141</f>
        <v>36</v>
      </c>
    </row>
    <row r="142" spans="1:20" x14ac:dyDescent="0.3">
      <c r="A142" s="1" t="s">
        <v>411</v>
      </c>
      <c r="B142" s="1" t="s">
        <v>414</v>
      </c>
      <c r="C142" s="1">
        <v>28</v>
      </c>
      <c r="D142" s="1" t="s">
        <v>126</v>
      </c>
      <c r="E142" s="1" t="s">
        <v>126</v>
      </c>
      <c r="F142" s="1" t="s">
        <v>127</v>
      </c>
      <c r="G142" s="1">
        <v>0.44</v>
      </c>
      <c r="H142" s="1">
        <v>0.09</v>
      </c>
      <c r="I142" s="1">
        <v>12</v>
      </c>
      <c r="J142" s="1">
        <v>7</v>
      </c>
      <c r="K142" s="1">
        <v>0.1</v>
      </c>
      <c r="L142" s="1">
        <v>7</v>
      </c>
      <c r="M142" s="1">
        <v>1.6</v>
      </c>
      <c r="N142" s="1">
        <v>18</v>
      </c>
      <c r="O142" s="1">
        <v>12</v>
      </c>
      <c r="P142" s="1">
        <v>75</v>
      </c>
      <c r="Q142" s="1">
        <v>80</v>
      </c>
      <c r="R142" s="1">
        <v>30667</v>
      </c>
      <c r="S142">
        <f>(K142-H142)/H142*100</f>
        <v>11.111111111111121</v>
      </c>
      <c r="T142">
        <f>K142-H142</f>
        <v>1.0000000000000009E-2</v>
      </c>
    </row>
    <row r="143" spans="1:20" x14ac:dyDescent="0.3">
      <c r="A143" s="1" t="s">
        <v>640</v>
      </c>
      <c r="B143" s="1" t="s">
        <v>645</v>
      </c>
      <c r="C143" s="1">
        <v>462</v>
      </c>
      <c r="D143" s="1" t="s">
        <v>963</v>
      </c>
      <c r="E143" s="1" t="s">
        <v>195</v>
      </c>
      <c r="F143" s="1" t="s">
        <v>195</v>
      </c>
      <c r="G143" s="1">
        <v>0.3</v>
      </c>
      <c r="H143" s="1">
        <v>0.53</v>
      </c>
      <c r="I143" s="1">
        <v>11</v>
      </c>
      <c r="J143" s="1">
        <v>2</v>
      </c>
      <c r="K143" s="1">
        <v>0.59</v>
      </c>
      <c r="L143" s="1">
        <v>4</v>
      </c>
      <c r="M143" s="1">
        <v>1.6</v>
      </c>
      <c r="N143" s="1">
        <v>20</v>
      </c>
      <c r="O143" s="1">
        <v>5</v>
      </c>
      <c r="P143" s="1">
        <v>80</v>
      </c>
      <c r="Q143" s="1">
        <v>83</v>
      </c>
      <c r="R143" s="1">
        <v>21511</v>
      </c>
      <c r="S143">
        <f>(K143-H143)/H143*100</f>
        <v>11.320754716981121</v>
      </c>
      <c r="T143">
        <f>K143-H143</f>
        <v>5.9999999999999942E-2</v>
      </c>
    </row>
    <row r="144" spans="1:20" x14ac:dyDescent="0.3">
      <c r="A144" s="1" t="s">
        <v>627</v>
      </c>
      <c r="B144" s="1" t="s">
        <v>478</v>
      </c>
      <c r="C144" s="1">
        <v>170</v>
      </c>
      <c r="D144" s="1" t="s">
        <v>857</v>
      </c>
      <c r="E144" s="1" t="s">
        <v>112</v>
      </c>
      <c r="F144" s="1" t="s">
        <v>113</v>
      </c>
      <c r="G144" s="1">
        <v>1124</v>
      </c>
      <c r="H144" s="1">
        <v>52.9</v>
      </c>
      <c r="I144" s="1">
        <v>13</v>
      </c>
      <c r="J144" s="1">
        <v>5</v>
      </c>
      <c r="K144" s="1">
        <v>59</v>
      </c>
      <c r="L144" s="1">
        <v>10</v>
      </c>
      <c r="M144" s="1">
        <v>1.6</v>
      </c>
      <c r="N144" s="1">
        <v>20</v>
      </c>
      <c r="O144" s="1">
        <v>10</v>
      </c>
      <c r="P144" s="1">
        <v>75</v>
      </c>
      <c r="Q144" s="1">
        <v>81</v>
      </c>
      <c r="R144" s="1">
        <v>21406</v>
      </c>
      <c r="S144">
        <f>(K144-H144)/H144*100</f>
        <v>11.531190926275995</v>
      </c>
      <c r="T144">
        <f>K144-H144</f>
        <v>6.1000000000000014</v>
      </c>
    </row>
    <row r="145" spans="1:20" x14ac:dyDescent="0.3">
      <c r="A145" s="1" t="s">
        <v>543</v>
      </c>
      <c r="B145" s="1" t="s">
        <v>576</v>
      </c>
      <c r="C145" s="1">
        <v>372</v>
      </c>
      <c r="D145" s="1" t="s">
        <v>887</v>
      </c>
      <c r="E145" s="1" t="s">
        <v>317</v>
      </c>
      <c r="F145" s="1" t="s">
        <v>318</v>
      </c>
      <c r="G145" s="1">
        <v>68</v>
      </c>
      <c r="H145" s="1">
        <v>5.3</v>
      </c>
      <c r="I145" s="1">
        <v>10</v>
      </c>
      <c r="J145" s="1">
        <v>7</v>
      </c>
      <c r="K145" s="1">
        <v>6</v>
      </c>
      <c r="L145" s="1">
        <v>3</v>
      </c>
      <c r="M145" s="1">
        <v>1.6</v>
      </c>
      <c r="N145" s="1">
        <v>19</v>
      </c>
      <c r="O145" s="1">
        <v>16</v>
      </c>
      <c r="P145" s="1">
        <v>81</v>
      </c>
      <c r="Q145" s="1">
        <v>85</v>
      </c>
      <c r="R145" s="1">
        <v>99872</v>
      </c>
      <c r="S145">
        <f>(K145-H145)/H145*100</f>
        <v>13.207547169811324</v>
      </c>
      <c r="T145">
        <f>K145-H145</f>
        <v>0.70000000000000018</v>
      </c>
    </row>
    <row r="146" spans="1:20" x14ac:dyDescent="0.3">
      <c r="A146" s="1" t="s">
        <v>587</v>
      </c>
      <c r="B146" s="1" t="s">
        <v>416</v>
      </c>
      <c r="C146" s="1">
        <v>36</v>
      </c>
      <c r="D146" s="1" t="s">
        <v>836</v>
      </c>
      <c r="E146" s="1" t="s">
        <v>331</v>
      </c>
      <c r="F146" s="1" t="s">
        <v>332</v>
      </c>
      <c r="G146" s="1">
        <v>7683</v>
      </c>
      <c r="H146" s="1">
        <v>26.7</v>
      </c>
      <c r="I146" s="1">
        <v>11</v>
      </c>
      <c r="J146" s="1">
        <v>7</v>
      </c>
      <c r="K146" s="1">
        <v>33</v>
      </c>
      <c r="L146" s="1">
        <v>3</v>
      </c>
      <c r="M146" s="1">
        <v>1.6</v>
      </c>
      <c r="N146" s="1">
        <v>18</v>
      </c>
      <c r="O146" s="1">
        <v>18</v>
      </c>
      <c r="P146" s="1">
        <v>82</v>
      </c>
      <c r="Q146" s="1">
        <v>86</v>
      </c>
      <c r="R146" s="1">
        <v>66538</v>
      </c>
      <c r="S146">
        <f>(K146-H146)/H146*100</f>
        <v>23.59550561797753</v>
      </c>
      <c r="T146">
        <f>K146-H146</f>
        <v>6.3000000000000007</v>
      </c>
    </row>
    <row r="147" spans="1:20" x14ac:dyDescent="0.3">
      <c r="A147" s="1" t="s">
        <v>403</v>
      </c>
      <c r="B147" s="1" t="s">
        <v>438</v>
      </c>
      <c r="C147" s="1">
        <v>70</v>
      </c>
      <c r="D147" s="1" t="s">
        <v>845</v>
      </c>
      <c r="E147" s="1" t="s">
        <v>254</v>
      </c>
      <c r="F147" s="1" t="s">
        <v>255</v>
      </c>
      <c r="G147" s="1">
        <v>51</v>
      </c>
      <c r="H147" s="1">
        <v>3.2</v>
      </c>
      <c r="I147" s="1">
        <v>8</v>
      </c>
      <c r="J147" s="1">
        <v>14</v>
      </c>
      <c r="K147" s="1">
        <v>2.5</v>
      </c>
      <c r="L147" s="1">
        <v>5</v>
      </c>
      <c r="M147" s="1">
        <v>1.5</v>
      </c>
      <c r="N147" s="1">
        <v>13</v>
      </c>
      <c r="O147" s="1">
        <v>22</v>
      </c>
      <c r="P147" s="1">
        <v>75</v>
      </c>
      <c r="Q147" s="1">
        <v>81</v>
      </c>
      <c r="R147" s="1">
        <v>22972</v>
      </c>
      <c r="S147">
        <f>(K147-H147)/H147*100</f>
        <v>-21.875000000000007</v>
      </c>
      <c r="T147">
        <f>K147-H147</f>
        <v>-0.70000000000000018</v>
      </c>
    </row>
    <row r="148" spans="1:20" x14ac:dyDescent="0.3">
      <c r="A148" s="1" t="s">
        <v>531</v>
      </c>
      <c r="B148" s="1" t="s">
        <v>605</v>
      </c>
      <c r="C148" s="1">
        <v>659</v>
      </c>
      <c r="D148" s="1" t="s">
        <v>604</v>
      </c>
      <c r="E148" s="1" t="s">
        <v>150</v>
      </c>
      <c r="F148" s="1" t="s">
        <v>151</v>
      </c>
      <c r="G148" s="1">
        <v>0.26</v>
      </c>
      <c r="H148" s="1">
        <v>0.05</v>
      </c>
      <c r="I148" s="1">
        <v>12</v>
      </c>
      <c r="J148" s="1">
        <v>10</v>
      </c>
      <c r="K148" s="1">
        <v>0.04</v>
      </c>
      <c r="L148" s="1">
        <v>12</v>
      </c>
      <c r="M148" s="1">
        <v>1.5</v>
      </c>
      <c r="N148" s="1">
        <v>18</v>
      </c>
      <c r="O148" s="1">
        <v>11</v>
      </c>
      <c r="P148" s="1">
        <v>69</v>
      </c>
      <c r="Q148" s="1">
        <v>76</v>
      </c>
      <c r="R148" s="1">
        <v>33234</v>
      </c>
      <c r="S148">
        <f>(K148-H148)/H148*100</f>
        <v>-20.000000000000004</v>
      </c>
      <c r="T148">
        <f>K148-H148</f>
        <v>-1.0000000000000002E-2</v>
      </c>
    </row>
    <row r="149" spans="1:20" x14ac:dyDescent="0.3">
      <c r="A149" s="1" t="s">
        <v>455</v>
      </c>
      <c r="B149" s="1" t="s">
        <v>567</v>
      </c>
      <c r="C149" s="1">
        <v>191</v>
      </c>
      <c r="D149" s="1" t="s">
        <v>861</v>
      </c>
      <c r="E149" s="1" t="s">
        <v>256</v>
      </c>
      <c r="F149" s="1" t="s">
        <v>257</v>
      </c>
      <c r="G149" s="1">
        <v>56</v>
      </c>
      <c r="H149" s="1">
        <v>3.9</v>
      </c>
      <c r="I149" s="1">
        <v>8</v>
      </c>
      <c r="J149" s="1">
        <v>14</v>
      </c>
      <c r="K149" s="1">
        <v>3.2</v>
      </c>
      <c r="L149" s="1">
        <v>3</v>
      </c>
      <c r="M149" s="1">
        <v>1.5</v>
      </c>
      <c r="N149" s="1">
        <v>14</v>
      </c>
      <c r="O149" s="1">
        <v>23</v>
      </c>
      <c r="P149" s="1">
        <v>76</v>
      </c>
      <c r="Q149" s="1">
        <v>82</v>
      </c>
      <c r="R149" s="1">
        <v>45431</v>
      </c>
      <c r="S149">
        <f>(K149-H149)/H149*100</f>
        <v>-17.948717948717942</v>
      </c>
      <c r="T149">
        <f>K149-H149</f>
        <v>-0.69999999999999973</v>
      </c>
    </row>
    <row r="150" spans="1:20" x14ac:dyDescent="0.3">
      <c r="A150" s="1" t="s">
        <v>625</v>
      </c>
      <c r="B150" s="1" t="s">
        <v>750</v>
      </c>
      <c r="C150" s="1">
        <v>688</v>
      </c>
      <c r="D150" s="1" t="s">
        <v>936</v>
      </c>
      <c r="E150" s="1" t="s">
        <v>274</v>
      </c>
      <c r="F150" s="1" t="s">
        <v>275</v>
      </c>
      <c r="G150" s="1">
        <v>77</v>
      </c>
      <c r="H150" s="1">
        <v>6.7</v>
      </c>
      <c r="I150" s="1">
        <v>9</v>
      </c>
      <c r="J150" s="1">
        <v>14</v>
      </c>
      <c r="K150" s="1">
        <v>5.5</v>
      </c>
      <c r="L150" s="1">
        <v>4</v>
      </c>
      <c r="M150" s="1">
        <v>1.5</v>
      </c>
      <c r="N150" s="1">
        <v>14</v>
      </c>
      <c r="O150" s="1">
        <v>23</v>
      </c>
      <c r="P150" s="1">
        <v>74</v>
      </c>
      <c r="Q150" s="1">
        <v>80</v>
      </c>
      <c r="R150" s="1">
        <v>25247</v>
      </c>
      <c r="S150">
        <f>(K150-H150)/H150*100</f>
        <v>-17.910447761194032</v>
      </c>
      <c r="T150">
        <f>K150-H150</f>
        <v>-1.2000000000000002</v>
      </c>
    </row>
    <row r="151" spans="1:20" x14ac:dyDescent="0.3">
      <c r="A151" s="1" t="s">
        <v>545</v>
      </c>
      <c r="B151" s="1" t="s">
        <v>651</v>
      </c>
      <c r="C151" s="1">
        <v>807</v>
      </c>
      <c r="D151" s="1" t="s">
        <v>265</v>
      </c>
      <c r="E151" s="1" t="s">
        <v>265</v>
      </c>
      <c r="F151" s="1" t="s">
        <v>266</v>
      </c>
      <c r="G151" s="1">
        <v>25</v>
      </c>
      <c r="H151" s="1">
        <v>1.8</v>
      </c>
      <c r="I151" s="1">
        <v>9</v>
      </c>
      <c r="J151" s="1">
        <v>11</v>
      </c>
      <c r="K151" s="1">
        <v>1.5</v>
      </c>
      <c r="L151" s="1">
        <v>6</v>
      </c>
      <c r="M151" s="1">
        <v>1.5</v>
      </c>
      <c r="N151" s="1">
        <v>17</v>
      </c>
      <c r="O151" s="1">
        <v>18</v>
      </c>
      <c r="P151" s="1">
        <v>75</v>
      </c>
      <c r="Q151" s="1">
        <v>80</v>
      </c>
      <c r="R151" s="1">
        <v>23255</v>
      </c>
      <c r="S151">
        <f>(K151-H151)/H151*100</f>
        <v>-16.666666666666668</v>
      </c>
      <c r="T151">
        <f>K151-H151</f>
        <v>-0.30000000000000004</v>
      </c>
    </row>
    <row r="152" spans="1:20" x14ac:dyDescent="0.3">
      <c r="A152" s="1" t="s">
        <v>759</v>
      </c>
      <c r="B152" s="1" t="s">
        <v>500</v>
      </c>
      <c r="C152" s="1">
        <v>212</v>
      </c>
      <c r="D152" s="1" t="s">
        <v>863</v>
      </c>
      <c r="E152" s="1" t="s">
        <v>136</v>
      </c>
      <c r="F152" s="1" t="s">
        <v>137</v>
      </c>
      <c r="G152" s="1">
        <v>0.75</v>
      </c>
      <c r="H152" s="1">
        <v>7.0000000000000007E-2</v>
      </c>
      <c r="I152" s="1">
        <v>11</v>
      </c>
      <c r="J152" s="1">
        <v>13</v>
      </c>
      <c r="K152" s="1">
        <v>0.06</v>
      </c>
      <c r="L152" s="1">
        <v>27</v>
      </c>
      <c r="M152" s="1">
        <v>1.5</v>
      </c>
      <c r="N152" s="1">
        <v>18</v>
      </c>
      <c r="O152" s="1">
        <v>13</v>
      </c>
      <c r="P152" s="1">
        <v>68</v>
      </c>
      <c r="Q152" s="1">
        <v>75</v>
      </c>
      <c r="R152" s="1">
        <v>19380</v>
      </c>
      <c r="S152">
        <f>(K152-H152)/H152*100</f>
        <v>-14.285714285714295</v>
      </c>
      <c r="T152">
        <f>K152-H152</f>
        <v>-1.0000000000000009E-2</v>
      </c>
    </row>
    <row r="153" spans="1:20" x14ac:dyDescent="0.3">
      <c r="A153" s="1" t="s">
        <v>547</v>
      </c>
      <c r="B153" s="1" t="s">
        <v>571</v>
      </c>
      <c r="C153" s="1">
        <v>348</v>
      </c>
      <c r="D153" s="1" t="s">
        <v>884</v>
      </c>
      <c r="E153" s="1" t="s">
        <v>297</v>
      </c>
      <c r="F153" s="1" t="s">
        <v>298</v>
      </c>
      <c r="G153" s="1">
        <v>91</v>
      </c>
      <c r="H153" s="1">
        <v>9.6999999999999993</v>
      </c>
      <c r="I153" s="1">
        <v>9</v>
      </c>
      <c r="J153" s="1">
        <v>13</v>
      </c>
      <c r="K153" s="1">
        <v>8.6999999999999993</v>
      </c>
      <c r="L153" s="1">
        <v>3</v>
      </c>
      <c r="M153" s="1">
        <v>1.5</v>
      </c>
      <c r="N153" s="1">
        <v>14</v>
      </c>
      <c r="O153" s="1">
        <v>21</v>
      </c>
      <c r="P153" s="1">
        <v>74</v>
      </c>
      <c r="Q153" s="1">
        <v>80</v>
      </c>
      <c r="R153" s="1">
        <v>44185</v>
      </c>
      <c r="S153">
        <f>(K153-H153)/H153*100</f>
        <v>-10.309278350515465</v>
      </c>
      <c r="T153">
        <f>K153-H153</f>
        <v>-1</v>
      </c>
    </row>
    <row r="154" spans="1:20" x14ac:dyDescent="0.3">
      <c r="A154" s="1" t="s">
        <v>631</v>
      </c>
      <c r="B154" s="1" t="s">
        <v>494</v>
      </c>
      <c r="C154" s="1">
        <v>203</v>
      </c>
      <c r="D154" s="1" t="s">
        <v>493</v>
      </c>
      <c r="E154" s="1" t="s">
        <v>309</v>
      </c>
      <c r="F154" s="1" t="s">
        <v>357</v>
      </c>
      <c r="G154" s="1">
        <v>77</v>
      </c>
      <c r="H154" s="1">
        <v>10.7</v>
      </c>
      <c r="I154" s="1">
        <v>8</v>
      </c>
      <c r="J154" s="1">
        <v>11</v>
      </c>
      <c r="K154" s="1">
        <v>9.8000000000000007</v>
      </c>
      <c r="L154" s="1">
        <v>2</v>
      </c>
      <c r="M154" s="1">
        <v>1.5</v>
      </c>
      <c r="N154" s="1">
        <v>15</v>
      </c>
      <c r="O154" s="1">
        <v>21</v>
      </c>
      <c r="P154" s="1">
        <v>77</v>
      </c>
      <c r="Q154" s="1">
        <v>83</v>
      </c>
      <c r="R154" s="1">
        <v>51713</v>
      </c>
      <c r="S154">
        <f>(K154-H154)/H154*100</f>
        <v>-8.4112149532710152</v>
      </c>
      <c r="T154">
        <f>K154-H154</f>
        <v>-0.89999999999999858</v>
      </c>
    </row>
    <row r="155" spans="1:20" x14ac:dyDescent="0.3">
      <c r="A155" s="1" t="s">
        <v>650</v>
      </c>
      <c r="B155" s="1" t="s">
        <v>552</v>
      </c>
      <c r="C155" s="1">
        <v>308</v>
      </c>
      <c r="D155" s="1" t="s">
        <v>877</v>
      </c>
      <c r="E155" s="1" t="s">
        <v>138</v>
      </c>
      <c r="F155" s="1" t="s">
        <v>139</v>
      </c>
      <c r="G155" s="1">
        <v>0.34</v>
      </c>
      <c r="H155" s="1">
        <v>0.12</v>
      </c>
      <c r="I155" s="1">
        <v>11</v>
      </c>
      <c r="J155" s="1">
        <v>9</v>
      </c>
      <c r="K155" s="1">
        <v>0.11</v>
      </c>
      <c r="L155" s="1">
        <v>12</v>
      </c>
      <c r="M155" s="1">
        <v>1.5</v>
      </c>
      <c r="N155" s="1">
        <v>19</v>
      </c>
      <c r="O155" s="1">
        <v>12</v>
      </c>
      <c r="P155" s="1">
        <v>73</v>
      </c>
      <c r="Q155" s="1">
        <v>79</v>
      </c>
      <c r="R155" s="1">
        <v>17832</v>
      </c>
      <c r="S155">
        <f>(K155-H155)/H155*100</f>
        <v>-8.3333333333333304</v>
      </c>
      <c r="T155">
        <f>K155-H155</f>
        <v>-9.999999999999995E-3</v>
      </c>
    </row>
    <row r="156" spans="1:20" x14ac:dyDescent="0.3">
      <c r="A156" s="1" t="s">
        <v>817</v>
      </c>
      <c r="B156" s="1" t="s">
        <v>784</v>
      </c>
      <c r="C156" s="1">
        <v>780</v>
      </c>
      <c r="D156" s="1" t="s">
        <v>951</v>
      </c>
      <c r="E156" s="1" t="s">
        <v>154</v>
      </c>
      <c r="F156" s="1" t="s">
        <v>155</v>
      </c>
      <c r="G156" s="1">
        <v>5.0999999999999996</v>
      </c>
      <c r="H156" s="1">
        <v>1.5</v>
      </c>
      <c r="I156" s="1">
        <v>11</v>
      </c>
      <c r="J156" s="1">
        <v>9</v>
      </c>
      <c r="K156" s="1">
        <v>1.4</v>
      </c>
      <c r="L156" s="1">
        <v>14</v>
      </c>
      <c r="M156" s="1">
        <v>1.5</v>
      </c>
      <c r="N156" s="1">
        <v>18</v>
      </c>
      <c r="O156" s="1">
        <v>12</v>
      </c>
      <c r="P156" s="1">
        <v>71</v>
      </c>
      <c r="Q156" s="1">
        <v>77</v>
      </c>
      <c r="R156" s="1">
        <v>31046</v>
      </c>
      <c r="S156">
        <f>(K156-H156)/H156*100</f>
        <v>-6.6666666666666723</v>
      </c>
      <c r="T156">
        <f>K156-H156</f>
        <v>-0.10000000000000009</v>
      </c>
    </row>
    <row r="157" spans="1:20" x14ac:dyDescent="0.3">
      <c r="A157" s="1" t="s">
        <v>433</v>
      </c>
      <c r="B157" s="1" t="s">
        <v>728</v>
      </c>
      <c r="C157" s="1">
        <v>643</v>
      </c>
      <c r="D157" s="1" t="s">
        <v>305</v>
      </c>
      <c r="E157" s="1" t="s">
        <v>305</v>
      </c>
      <c r="F157" s="1" t="s">
        <v>306</v>
      </c>
      <c r="G157" s="1">
        <v>16375</v>
      </c>
      <c r="H157" s="1">
        <v>144.80000000000001</v>
      </c>
      <c r="I157" s="1">
        <v>9</v>
      </c>
      <c r="J157" s="1">
        <v>13</v>
      </c>
      <c r="K157" s="1">
        <v>136</v>
      </c>
      <c r="L157" s="1">
        <v>4</v>
      </c>
      <c r="M157" s="1">
        <v>1.5</v>
      </c>
      <c r="N157" s="1">
        <v>17</v>
      </c>
      <c r="O157" s="1">
        <v>17</v>
      </c>
      <c r="P157" s="1">
        <v>67</v>
      </c>
      <c r="Q157" s="1">
        <v>79</v>
      </c>
      <c r="R157" s="1">
        <v>43798</v>
      </c>
      <c r="S157">
        <f>(K157-H157)/H157*100</f>
        <v>-6.0773480662983497</v>
      </c>
      <c r="T157">
        <f>K157-H157</f>
        <v>-8.8000000000000114</v>
      </c>
    </row>
    <row r="158" spans="1:20" x14ac:dyDescent="0.3">
      <c r="A158" s="1" t="s">
        <v>783</v>
      </c>
      <c r="B158" s="1" t="s">
        <v>818</v>
      </c>
      <c r="C158" s="1">
        <v>-99</v>
      </c>
      <c r="D158" s="1" t="s">
        <v>264</v>
      </c>
      <c r="E158" s="1" t="s">
        <v>264</v>
      </c>
      <c r="F158" s="1" t="s">
        <v>264</v>
      </c>
      <c r="G158" s="1">
        <v>11</v>
      </c>
      <c r="H158" s="1">
        <v>1.7</v>
      </c>
      <c r="I158" s="1">
        <v>12</v>
      </c>
      <c r="J158" s="1">
        <v>6</v>
      </c>
      <c r="K158" s="1">
        <v>1.6</v>
      </c>
      <c r="L158" s="1">
        <v>9</v>
      </c>
      <c r="M158" s="1">
        <v>1.5</v>
      </c>
      <c r="N158" s="1">
        <v>21</v>
      </c>
      <c r="O158" s="1">
        <v>10</v>
      </c>
      <c r="P158" s="1">
        <v>76</v>
      </c>
      <c r="Q158" s="1">
        <v>80</v>
      </c>
      <c r="R158" s="1">
        <v>15822</v>
      </c>
      <c r="S158">
        <f>(K158-H158)/H158*100</f>
        <v>-5.882352941176463</v>
      </c>
      <c r="T158">
        <f>K158-H158</f>
        <v>-9.9999999999999867E-2</v>
      </c>
    </row>
    <row r="159" spans="1:20" x14ac:dyDescent="0.3">
      <c r="A159" s="1" t="s">
        <v>779</v>
      </c>
      <c r="B159" s="1" t="s">
        <v>713</v>
      </c>
      <c r="C159" s="1">
        <v>620</v>
      </c>
      <c r="D159" s="1" t="s">
        <v>930</v>
      </c>
      <c r="E159" s="1" t="s">
        <v>271</v>
      </c>
      <c r="F159" s="1" t="s">
        <v>271</v>
      </c>
      <c r="G159" s="1">
        <v>92</v>
      </c>
      <c r="H159" s="1">
        <v>10.4</v>
      </c>
      <c r="I159" s="1">
        <v>8</v>
      </c>
      <c r="J159" s="1">
        <v>11</v>
      </c>
      <c r="K159" s="1">
        <v>9.8000000000000007</v>
      </c>
      <c r="L159" s="1">
        <v>2</v>
      </c>
      <c r="M159" s="1">
        <v>1.5</v>
      </c>
      <c r="N159" s="1">
        <v>13</v>
      </c>
      <c r="O159" s="1">
        <v>25</v>
      </c>
      <c r="P159" s="1">
        <v>80</v>
      </c>
      <c r="Q159" s="1">
        <v>85</v>
      </c>
      <c r="R159" s="1">
        <v>48319</v>
      </c>
      <c r="S159">
        <f>(K159-H159)/H159*100</f>
        <v>-5.7692307692307656</v>
      </c>
      <c r="T159">
        <f>K159-H159</f>
        <v>-0.59999999999999964</v>
      </c>
    </row>
    <row r="160" spans="1:20" x14ac:dyDescent="0.3">
      <c r="A160" s="1" t="s">
        <v>490</v>
      </c>
      <c r="B160" s="1" t="s">
        <v>720</v>
      </c>
      <c r="C160" s="1">
        <v>258</v>
      </c>
      <c r="D160" s="1" t="s">
        <v>347</v>
      </c>
      <c r="E160" s="1" t="s">
        <v>347</v>
      </c>
      <c r="F160" s="1" t="s">
        <v>348</v>
      </c>
      <c r="G160" s="1">
        <v>3.7</v>
      </c>
      <c r="H160" s="1">
        <v>0.28000000000000003</v>
      </c>
      <c r="I160" s="1">
        <v>11</v>
      </c>
      <c r="J160" s="1">
        <v>4</v>
      </c>
      <c r="K160" s="1">
        <v>0.28000000000000003</v>
      </c>
      <c r="L160" s="1">
        <v>5</v>
      </c>
      <c r="M160" s="1">
        <v>1.5</v>
      </c>
      <c r="N160" s="1">
        <v>19</v>
      </c>
      <c r="O160" s="1">
        <v>11</v>
      </c>
      <c r="P160" s="1">
        <v>82</v>
      </c>
      <c r="Q160" s="1">
        <v>87</v>
      </c>
      <c r="S160">
        <f>(K160-H160)/H160*100</f>
        <v>0</v>
      </c>
      <c r="T160">
        <f>K160-H160</f>
        <v>0</v>
      </c>
    </row>
    <row r="161" spans="1:20" x14ac:dyDescent="0.3">
      <c r="A161" s="1" t="s">
        <v>518</v>
      </c>
      <c r="B161" s="1" t="s">
        <v>622</v>
      </c>
      <c r="C161" s="1">
        <v>438</v>
      </c>
      <c r="D161" s="1" t="s">
        <v>902</v>
      </c>
      <c r="E161" s="1" t="s">
        <v>286</v>
      </c>
      <c r="F161" s="1" t="s">
        <v>286</v>
      </c>
      <c r="G161" s="1">
        <v>0.16</v>
      </c>
      <c r="H161" s="1">
        <v>0.04</v>
      </c>
      <c r="I161" s="1">
        <v>9</v>
      </c>
      <c r="J161" s="1">
        <v>8</v>
      </c>
      <c r="K161" s="1">
        <v>0.04</v>
      </c>
      <c r="L161" s="1">
        <v>6</v>
      </c>
      <c r="M161" s="1">
        <v>1.5</v>
      </c>
      <c r="N161" s="1">
        <v>14</v>
      </c>
      <c r="O161" s="1">
        <v>21</v>
      </c>
      <c r="P161" s="1">
        <v>82</v>
      </c>
      <c r="Q161" s="1">
        <v>85</v>
      </c>
      <c r="S161">
        <f>(K161-H161)/H161*100</f>
        <v>0</v>
      </c>
      <c r="T161">
        <f>K161-H161</f>
        <v>0</v>
      </c>
    </row>
    <row r="162" spans="1:20" x14ac:dyDescent="0.3">
      <c r="A162" s="1" t="s">
        <v>668</v>
      </c>
      <c r="B162" s="1" t="s">
        <v>502</v>
      </c>
      <c r="C162" s="1">
        <v>208</v>
      </c>
      <c r="D162" s="1" t="s">
        <v>862</v>
      </c>
      <c r="E162" s="1" t="s">
        <v>311</v>
      </c>
      <c r="F162" s="1" t="s">
        <v>312</v>
      </c>
      <c r="G162" s="1">
        <v>42</v>
      </c>
      <c r="H162" s="3">
        <v>6</v>
      </c>
      <c r="I162" s="1">
        <v>10</v>
      </c>
      <c r="J162" s="1">
        <v>10</v>
      </c>
      <c r="K162" s="1">
        <v>6.1</v>
      </c>
      <c r="L162" s="1">
        <v>3</v>
      </c>
      <c r="M162" s="1">
        <v>1.5</v>
      </c>
      <c r="N162" s="1">
        <v>16</v>
      </c>
      <c r="O162" s="1">
        <v>21</v>
      </c>
      <c r="P162" s="1">
        <v>80</v>
      </c>
      <c r="Q162" s="1">
        <v>84</v>
      </c>
      <c r="R162" s="1">
        <v>79353</v>
      </c>
      <c r="S162">
        <f>(K162-H162)/H162*100</f>
        <v>1.6666666666666607</v>
      </c>
      <c r="T162">
        <f>K162-H162</f>
        <v>9.9999999999999645E-2</v>
      </c>
    </row>
    <row r="163" spans="1:20" x14ac:dyDescent="0.3">
      <c r="A163" s="1" t="s">
        <v>497</v>
      </c>
      <c r="B163" s="1" t="s">
        <v>410</v>
      </c>
      <c r="C163" s="1">
        <v>32</v>
      </c>
      <c r="D163" s="1" t="s">
        <v>834</v>
      </c>
      <c r="E163" s="1" t="s">
        <v>104</v>
      </c>
      <c r="F163" s="1" t="s">
        <v>105</v>
      </c>
      <c r="G163" s="1">
        <v>2792</v>
      </c>
      <c r="H163" s="1">
        <v>45.7</v>
      </c>
      <c r="I163" s="1">
        <v>11</v>
      </c>
      <c r="J163" s="1">
        <v>8</v>
      </c>
      <c r="K163" s="1">
        <v>48</v>
      </c>
      <c r="L163" s="1">
        <v>9</v>
      </c>
      <c r="M163" s="1">
        <v>1.5</v>
      </c>
      <c r="N163" s="1">
        <v>22</v>
      </c>
      <c r="O163" s="1">
        <v>12</v>
      </c>
      <c r="P163" s="1">
        <v>75</v>
      </c>
      <c r="Q163" s="1">
        <v>80</v>
      </c>
      <c r="R163" s="1">
        <v>29426</v>
      </c>
      <c r="S163">
        <f>(K163-H163)/H163*100</f>
        <v>5.0328227571115907</v>
      </c>
      <c r="T163">
        <f>K163-H163</f>
        <v>2.2999999999999972</v>
      </c>
    </row>
    <row r="164" spans="1:20" x14ac:dyDescent="0.3">
      <c r="A164" s="1" t="s">
        <v>763</v>
      </c>
      <c r="B164" s="1" t="s">
        <v>483</v>
      </c>
      <c r="C164" s="1">
        <v>132</v>
      </c>
      <c r="D164" s="1" t="s">
        <v>482</v>
      </c>
      <c r="E164" s="1" t="s">
        <v>45</v>
      </c>
      <c r="F164" s="1" t="s">
        <v>46</v>
      </c>
      <c r="G164" s="1">
        <v>4</v>
      </c>
      <c r="H164" s="1">
        <v>0.52</v>
      </c>
      <c r="I164" s="1">
        <v>12</v>
      </c>
      <c r="J164" s="1">
        <v>5</v>
      </c>
      <c r="K164" s="1">
        <v>0.56999999999999995</v>
      </c>
      <c r="L164" s="1">
        <v>10</v>
      </c>
      <c r="M164" s="1">
        <v>1.5</v>
      </c>
      <c r="N164" s="1">
        <v>26</v>
      </c>
      <c r="O164" s="1">
        <v>7</v>
      </c>
      <c r="P164" s="1">
        <v>73</v>
      </c>
      <c r="Q164" s="1">
        <v>79</v>
      </c>
      <c r="R164" s="1">
        <v>10375</v>
      </c>
      <c r="S164">
        <f>(K164-H164)/H164*100</f>
        <v>9.6153846153846025</v>
      </c>
      <c r="T164">
        <f>K164-H164</f>
        <v>4.9999999999999933E-2</v>
      </c>
    </row>
    <row r="165" spans="1:20" x14ac:dyDescent="0.3">
      <c r="A165" s="1" t="s">
        <v>524</v>
      </c>
      <c r="B165" s="1" t="s">
        <v>582</v>
      </c>
      <c r="C165" s="1">
        <v>352</v>
      </c>
      <c r="D165" s="1" t="s">
        <v>888</v>
      </c>
      <c r="E165" s="1" t="s">
        <v>319</v>
      </c>
      <c r="F165" s="1" t="s">
        <v>320</v>
      </c>
      <c r="G165" s="1">
        <v>100</v>
      </c>
      <c r="H165" s="1">
        <v>0.39</v>
      </c>
      <c r="I165" s="1">
        <v>11</v>
      </c>
      <c r="J165" s="1">
        <v>7</v>
      </c>
      <c r="K165" s="1">
        <v>0.43</v>
      </c>
      <c r="L165" s="1">
        <v>1</v>
      </c>
      <c r="M165" s="1">
        <v>1.5</v>
      </c>
      <c r="N165" s="1">
        <v>18</v>
      </c>
      <c r="O165" s="1">
        <v>16</v>
      </c>
      <c r="P165" s="1">
        <v>82</v>
      </c>
      <c r="Q165" s="1">
        <v>84</v>
      </c>
      <c r="R165" s="1">
        <v>80522</v>
      </c>
      <c r="S165">
        <f>(K165-H165)/H165*100</f>
        <v>10.25641025641025</v>
      </c>
      <c r="T165">
        <f>K165-H165</f>
        <v>3.999999999999998E-2</v>
      </c>
    </row>
    <row r="166" spans="1:20" x14ac:dyDescent="0.3">
      <c r="A166" s="1" t="s">
        <v>723</v>
      </c>
      <c r="M166" s="1">
        <f>MEDIAN(M55:M165)</f>
        <v>2</v>
      </c>
      <c r="N166" s="1">
        <f>MEDIAN(N55:N165)</f>
        <v>23</v>
      </c>
      <c r="O166" s="1">
        <f>MEDIAN(O55:O165)</f>
        <v>9</v>
      </c>
      <c r="P166" s="1">
        <f>MEDIAN(P55:P165)</f>
        <v>72</v>
      </c>
      <c r="Q166" s="1">
        <f>MEDIAN(Q55:Q165)</f>
        <v>79</v>
      </c>
      <c r="R166" s="1">
        <f>MEDIAN(R55:R165)</f>
        <v>19160</v>
      </c>
      <c r="S166" s="1">
        <f>MEDIAN(S55:S165)</f>
        <v>11.531190926275995</v>
      </c>
      <c r="T166" s="1">
        <f>MEDIAN(T55:T165)</f>
        <v>0.59999999999999964</v>
      </c>
    </row>
    <row r="167" spans="1:20" x14ac:dyDescent="0.3">
      <c r="A167" s="1" t="s">
        <v>479</v>
      </c>
      <c r="B167" s="1" t="s">
        <v>673</v>
      </c>
      <c r="C167" s="1">
        <v>458</v>
      </c>
      <c r="D167" s="1" t="s">
        <v>905</v>
      </c>
      <c r="E167" s="1" t="s">
        <v>176</v>
      </c>
      <c r="F167" s="1" t="s">
        <v>177</v>
      </c>
      <c r="G167" s="1">
        <v>329</v>
      </c>
      <c r="H167" s="1">
        <v>35.6</v>
      </c>
      <c r="I167" s="1">
        <v>12</v>
      </c>
      <c r="J167" s="1">
        <v>5</v>
      </c>
      <c r="K167" s="1">
        <v>44</v>
      </c>
      <c r="L167" s="1">
        <v>5</v>
      </c>
      <c r="M167" s="1">
        <v>1.5</v>
      </c>
      <c r="N167" s="1">
        <v>22</v>
      </c>
      <c r="O167" s="1">
        <v>8</v>
      </c>
      <c r="P167" s="1">
        <v>74</v>
      </c>
      <c r="Q167" s="1">
        <v>80</v>
      </c>
      <c r="R167" s="1">
        <v>35301</v>
      </c>
      <c r="S167">
        <f>(K167-H167)/H167*100</f>
        <v>23.595505617977523</v>
      </c>
      <c r="T167">
        <f>K167-H167</f>
        <v>8.3999999999999986</v>
      </c>
    </row>
    <row r="168" spans="1:20" x14ac:dyDescent="0.3">
      <c r="A168" s="1" t="s">
        <v>559</v>
      </c>
      <c r="B168" s="1" t="s">
        <v>609</v>
      </c>
      <c r="C168" s="1">
        <v>414</v>
      </c>
      <c r="D168" s="1" t="s">
        <v>896</v>
      </c>
      <c r="E168" s="1" t="s">
        <v>222</v>
      </c>
      <c r="F168" s="1" t="s">
        <v>223</v>
      </c>
      <c r="G168" s="1">
        <v>18</v>
      </c>
      <c r="H168" s="1">
        <v>4.9000000000000004</v>
      </c>
      <c r="I168" s="1">
        <v>10</v>
      </c>
      <c r="J168" s="1">
        <v>2</v>
      </c>
      <c r="K168" s="1">
        <v>6.4</v>
      </c>
      <c r="L168" s="1">
        <v>6</v>
      </c>
      <c r="M168" s="1">
        <v>1.5</v>
      </c>
      <c r="N168" s="1">
        <v>18</v>
      </c>
      <c r="O168" s="1">
        <v>3</v>
      </c>
      <c r="P168" s="1">
        <v>79</v>
      </c>
      <c r="Q168" s="1">
        <v>82</v>
      </c>
      <c r="R168" s="1">
        <v>60346</v>
      </c>
      <c r="S168">
        <f>(K168-H168)/H168*100</f>
        <v>30.612244897959179</v>
      </c>
      <c r="T168">
        <f>K168-H168</f>
        <v>1.5</v>
      </c>
    </row>
    <row r="169" spans="1:20" x14ac:dyDescent="0.3">
      <c r="A169" s="1" t="s">
        <v>739</v>
      </c>
      <c r="B169" s="1" t="s">
        <v>487</v>
      </c>
      <c r="C169" s="1">
        <v>192</v>
      </c>
      <c r="D169" s="1" t="s">
        <v>132</v>
      </c>
      <c r="E169" s="1" t="s">
        <v>132</v>
      </c>
      <c r="F169" s="1" t="s">
        <v>132</v>
      </c>
      <c r="G169" s="1">
        <v>107</v>
      </c>
      <c r="H169" s="1">
        <v>11</v>
      </c>
      <c r="I169" s="1">
        <v>9</v>
      </c>
      <c r="J169" s="1">
        <v>10</v>
      </c>
      <c r="K169" s="1">
        <v>9.4</v>
      </c>
      <c r="L169" s="1">
        <v>5</v>
      </c>
      <c r="M169" s="1">
        <v>1.4</v>
      </c>
      <c r="N169" s="1">
        <v>15</v>
      </c>
      <c r="O169" s="1">
        <v>17</v>
      </c>
      <c r="P169" s="1">
        <v>76</v>
      </c>
      <c r="Q169" s="1">
        <v>81</v>
      </c>
      <c r="S169">
        <f>(K169-H169)/H169*100</f>
        <v>-14.545454545454541</v>
      </c>
      <c r="T169">
        <f>K169-H169</f>
        <v>-1.5999999999999996</v>
      </c>
    </row>
    <row r="170" spans="1:20" x14ac:dyDescent="0.3">
      <c r="A170" s="1" t="s">
        <v>453</v>
      </c>
      <c r="B170" s="1" t="s">
        <v>519</v>
      </c>
      <c r="C170" s="1">
        <v>233</v>
      </c>
      <c r="D170" s="1" t="s">
        <v>868</v>
      </c>
      <c r="E170" s="1" t="s">
        <v>313</v>
      </c>
      <c r="F170" s="1" t="s">
        <v>314</v>
      </c>
      <c r="G170" s="1">
        <v>43</v>
      </c>
      <c r="H170" s="1">
        <v>1.4</v>
      </c>
      <c r="I170" s="1">
        <v>8</v>
      </c>
      <c r="J170" s="1">
        <v>12</v>
      </c>
      <c r="K170" s="1">
        <v>1.2</v>
      </c>
      <c r="L170" s="1">
        <v>2</v>
      </c>
      <c r="M170" s="1">
        <v>1.4</v>
      </c>
      <c r="N170" s="1">
        <v>16</v>
      </c>
      <c r="O170" s="1">
        <v>21</v>
      </c>
      <c r="P170" s="1">
        <v>75</v>
      </c>
      <c r="Q170" s="1">
        <v>83</v>
      </c>
      <c r="R170" s="1">
        <v>47313</v>
      </c>
      <c r="S170">
        <f>(K170-H170)/H170*100</f>
        <v>-14.285714285714283</v>
      </c>
      <c r="T170">
        <f>K170-H170</f>
        <v>-0.19999999999999996</v>
      </c>
    </row>
    <row r="171" spans="1:20" x14ac:dyDescent="0.3">
      <c r="A171" s="1" t="s">
        <v>633</v>
      </c>
      <c r="B171" s="1" t="s">
        <v>588</v>
      </c>
      <c r="C171" s="1">
        <v>388</v>
      </c>
      <c r="D171" s="1" t="s">
        <v>890</v>
      </c>
      <c r="E171" s="1" t="s">
        <v>143</v>
      </c>
      <c r="F171" s="1" t="s">
        <v>144</v>
      </c>
      <c r="G171" s="1">
        <v>11</v>
      </c>
      <c r="H171" s="1">
        <v>2.8</v>
      </c>
      <c r="I171" s="1">
        <v>11</v>
      </c>
      <c r="J171" s="1">
        <v>8</v>
      </c>
      <c r="K171" s="1">
        <v>2.5</v>
      </c>
      <c r="L171" s="1">
        <v>15</v>
      </c>
      <c r="M171" s="1">
        <v>1.4</v>
      </c>
      <c r="N171" s="1">
        <v>19</v>
      </c>
      <c r="O171" s="1">
        <v>8</v>
      </c>
      <c r="P171" s="1">
        <v>69</v>
      </c>
      <c r="Q171" s="1">
        <v>74</v>
      </c>
      <c r="R171" s="1">
        <v>11106</v>
      </c>
      <c r="S171">
        <f>(K171-H171)/H171*100</f>
        <v>-10.714285714285708</v>
      </c>
      <c r="T171">
        <f>K171-H171</f>
        <v>-0.29999999999999982</v>
      </c>
    </row>
    <row r="172" spans="1:20" x14ac:dyDescent="0.3">
      <c r="A172" s="1" t="s">
        <v>629</v>
      </c>
      <c r="B172" s="1" t="s">
        <v>496</v>
      </c>
      <c r="C172" s="1">
        <v>276</v>
      </c>
      <c r="D172" s="1" t="s">
        <v>831</v>
      </c>
      <c r="E172" s="1" t="s">
        <v>278</v>
      </c>
      <c r="F172" s="1" t="s">
        <v>279</v>
      </c>
      <c r="G172" s="1">
        <v>349</v>
      </c>
      <c r="H172" s="1">
        <v>84.6</v>
      </c>
      <c r="I172" s="1">
        <v>8</v>
      </c>
      <c r="J172" s="1">
        <v>12</v>
      </c>
      <c r="K172" s="1">
        <v>78</v>
      </c>
      <c r="L172" s="1">
        <v>3</v>
      </c>
      <c r="M172" s="1">
        <v>1.4</v>
      </c>
      <c r="N172" s="1">
        <v>14</v>
      </c>
      <c r="O172" s="1">
        <v>23</v>
      </c>
      <c r="P172" s="1">
        <v>79</v>
      </c>
      <c r="Q172" s="1">
        <v>84</v>
      </c>
      <c r="R172" s="1">
        <v>72030</v>
      </c>
      <c r="S172">
        <f>(K172-H172)/H172*100</f>
        <v>-7.8014184397163051</v>
      </c>
      <c r="T172">
        <f>K172-H172</f>
        <v>-6.5999999999999943</v>
      </c>
    </row>
    <row r="173" spans="1:20" x14ac:dyDescent="0.3">
      <c r="A173" s="1" t="s">
        <v>658</v>
      </c>
      <c r="B173" s="1" t="s">
        <v>620</v>
      </c>
      <c r="C173" s="1">
        <v>662</v>
      </c>
      <c r="D173" s="1" t="s">
        <v>619</v>
      </c>
      <c r="E173" s="1" t="s">
        <v>148</v>
      </c>
      <c r="F173" s="1" t="s">
        <v>149</v>
      </c>
      <c r="G173" s="1">
        <v>0.62</v>
      </c>
      <c r="H173" s="1">
        <v>0.18</v>
      </c>
      <c r="I173" s="1">
        <v>11</v>
      </c>
      <c r="J173" s="1">
        <v>9</v>
      </c>
      <c r="K173" s="1">
        <v>0.17</v>
      </c>
      <c r="L173" s="1">
        <v>14</v>
      </c>
      <c r="M173" s="1">
        <v>1.4</v>
      </c>
      <c r="N173" s="1">
        <v>18</v>
      </c>
      <c r="O173" s="1">
        <v>10</v>
      </c>
      <c r="P173" s="1">
        <v>69</v>
      </c>
      <c r="Q173" s="1">
        <v>76</v>
      </c>
      <c r="R173" s="1">
        <v>23105</v>
      </c>
      <c r="S173">
        <f>(K173-H173)/H173*100</f>
        <v>-5.5555555555555456</v>
      </c>
      <c r="T173">
        <f>K173-H173</f>
        <v>-9.9999999999999811E-3</v>
      </c>
    </row>
    <row r="174" spans="1:20" x14ac:dyDescent="0.3">
      <c r="A174" s="1" t="s">
        <v>755</v>
      </c>
      <c r="B174" s="1" t="s">
        <v>798</v>
      </c>
      <c r="C174" s="1">
        <v>858</v>
      </c>
      <c r="D174" s="1" t="s">
        <v>956</v>
      </c>
      <c r="E174" s="1" t="s">
        <v>124</v>
      </c>
      <c r="F174" s="1" t="s">
        <v>124</v>
      </c>
      <c r="G174" s="1">
        <v>173</v>
      </c>
      <c r="H174" s="1">
        <v>3.4</v>
      </c>
      <c r="I174" s="1">
        <v>10</v>
      </c>
      <c r="J174" s="1">
        <v>10</v>
      </c>
      <c r="K174" s="1">
        <v>3.3</v>
      </c>
      <c r="L174" s="1">
        <v>6</v>
      </c>
      <c r="M174" s="1">
        <v>1.4</v>
      </c>
      <c r="N174" s="1">
        <v>18</v>
      </c>
      <c r="O174" s="1">
        <v>16</v>
      </c>
      <c r="P174" s="1">
        <v>74</v>
      </c>
      <c r="Q174" s="1">
        <v>82</v>
      </c>
      <c r="R174" s="1">
        <v>31876</v>
      </c>
      <c r="S174">
        <f>(K174-H174)/H174*100</f>
        <v>-2.9411764705882382</v>
      </c>
      <c r="T174">
        <f>K174-H174</f>
        <v>-0.10000000000000009</v>
      </c>
    </row>
    <row r="175" spans="1:20" x14ac:dyDescent="0.3">
      <c r="A175" s="1" t="s">
        <v>514</v>
      </c>
      <c r="B175" s="1" t="s">
        <v>424</v>
      </c>
      <c r="C175" s="1">
        <v>56</v>
      </c>
      <c r="D175" s="1" t="s">
        <v>841</v>
      </c>
      <c r="E175" s="1" t="s">
        <v>282</v>
      </c>
      <c r="F175" s="1" t="s">
        <v>283</v>
      </c>
      <c r="G175" s="1">
        <v>30</v>
      </c>
      <c r="H175" s="1">
        <v>11.7</v>
      </c>
      <c r="I175" s="1">
        <v>9</v>
      </c>
      <c r="J175" s="1">
        <v>10</v>
      </c>
      <c r="K175" s="1">
        <v>12</v>
      </c>
      <c r="L175" s="1">
        <v>3</v>
      </c>
      <c r="M175" s="1">
        <v>1.4</v>
      </c>
      <c r="N175" s="1">
        <v>16</v>
      </c>
      <c r="O175" s="1">
        <v>21</v>
      </c>
      <c r="P175" s="1">
        <v>80</v>
      </c>
      <c r="Q175" s="1">
        <v>84</v>
      </c>
      <c r="R175" s="1">
        <v>72655</v>
      </c>
      <c r="S175">
        <f>(K175-H175)/H175*100</f>
        <v>2.5641025641025701</v>
      </c>
      <c r="T175">
        <f>K175-H175</f>
        <v>0.30000000000000071</v>
      </c>
    </row>
    <row r="176" spans="1:20" x14ac:dyDescent="0.3">
      <c r="A176" s="1" t="s">
        <v>654</v>
      </c>
      <c r="B176" s="1" t="s">
        <v>762</v>
      </c>
      <c r="C176" s="1">
        <v>752</v>
      </c>
      <c r="D176" s="1" t="s">
        <v>943</v>
      </c>
      <c r="E176" s="1" t="s">
        <v>329</v>
      </c>
      <c r="F176" s="1" t="s">
        <v>330</v>
      </c>
      <c r="G176" s="1">
        <v>407</v>
      </c>
      <c r="H176" s="1">
        <v>10.6</v>
      </c>
      <c r="I176" s="1">
        <v>9</v>
      </c>
      <c r="J176" s="1">
        <v>9</v>
      </c>
      <c r="K176" s="1">
        <v>11</v>
      </c>
      <c r="L176" s="1">
        <v>2</v>
      </c>
      <c r="M176" s="1">
        <v>1.4</v>
      </c>
      <c r="N176" s="1">
        <v>17</v>
      </c>
      <c r="O176" s="1">
        <v>21</v>
      </c>
      <c r="P176" s="1">
        <v>82</v>
      </c>
      <c r="Q176" s="1">
        <v>85</v>
      </c>
      <c r="R176" s="1">
        <v>72881</v>
      </c>
      <c r="S176">
        <f>(K176-H176)/H176*100</f>
        <v>3.7735849056603805</v>
      </c>
      <c r="T176">
        <f>K176-H176</f>
        <v>0.40000000000000036</v>
      </c>
    </row>
    <row r="177" spans="1:20" x14ac:dyDescent="0.3">
      <c r="A177" s="1" t="s">
        <v>644</v>
      </c>
      <c r="B177" s="1" t="s">
        <v>687</v>
      </c>
      <c r="C177" s="1">
        <v>528</v>
      </c>
      <c r="D177" s="1" t="s">
        <v>964</v>
      </c>
      <c r="E177" s="1" t="s">
        <v>289</v>
      </c>
      <c r="F177" s="1" t="s">
        <v>290</v>
      </c>
      <c r="G177" s="1">
        <v>34</v>
      </c>
      <c r="H177" s="1">
        <v>18.2</v>
      </c>
      <c r="I177" s="1">
        <v>9</v>
      </c>
      <c r="J177" s="1">
        <v>9</v>
      </c>
      <c r="K177" s="1">
        <v>19</v>
      </c>
      <c r="L177" s="1">
        <v>3</v>
      </c>
      <c r="M177" s="1">
        <v>1.4</v>
      </c>
      <c r="N177" s="1">
        <v>15</v>
      </c>
      <c r="O177" s="1">
        <v>20</v>
      </c>
      <c r="P177" s="1">
        <v>81</v>
      </c>
      <c r="Q177" s="1">
        <v>84</v>
      </c>
      <c r="R177" s="1">
        <v>76827</v>
      </c>
      <c r="S177">
        <f>(K177-H177)/H177*100</f>
        <v>4.3956043956043995</v>
      </c>
      <c r="T177">
        <f>K177-H177</f>
        <v>0.80000000000000071</v>
      </c>
    </row>
    <row r="178" spans="1:20" x14ac:dyDescent="0.3">
      <c r="A178" s="1" t="s">
        <v>481</v>
      </c>
      <c r="B178" s="1" t="s">
        <v>463</v>
      </c>
      <c r="C178" s="1">
        <v>756</v>
      </c>
      <c r="D178" s="1" t="s">
        <v>944</v>
      </c>
      <c r="E178" s="1" t="s">
        <v>291</v>
      </c>
      <c r="F178" s="1" t="s">
        <v>292</v>
      </c>
      <c r="G178" s="1">
        <v>40</v>
      </c>
      <c r="H178" s="1">
        <v>8.9</v>
      </c>
      <c r="I178" s="1">
        <v>9</v>
      </c>
      <c r="J178" s="1">
        <v>8</v>
      </c>
      <c r="K178" s="1">
        <v>9.3000000000000007</v>
      </c>
      <c r="L178" s="1">
        <v>3</v>
      </c>
      <c r="M178" s="1">
        <v>1.4</v>
      </c>
      <c r="N178" s="1">
        <v>15</v>
      </c>
      <c r="O178" s="1">
        <v>20</v>
      </c>
      <c r="P178" s="1">
        <v>82</v>
      </c>
      <c r="Q178" s="1">
        <v>86</v>
      </c>
      <c r="R178" s="1">
        <v>89848</v>
      </c>
      <c r="S178">
        <f>(K178-H178)/H178*100</f>
        <v>4.494382022471914</v>
      </c>
      <c r="T178">
        <f>K178-H178</f>
        <v>0.40000000000000036</v>
      </c>
    </row>
    <row r="179" spans="1:20" x14ac:dyDescent="0.3">
      <c r="A179" s="1" t="s">
        <v>450</v>
      </c>
      <c r="B179" s="1" t="s">
        <v>436</v>
      </c>
      <c r="C179" s="1">
        <v>44</v>
      </c>
      <c r="D179" s="1" t="s">
        <v>129</v>
      </c>
      <c r="E179" s="1" t="s">
        <v>129</v>
      </c>
      <c r="F179" s="1" t="s">
        <v>129</v>
      </c>
      <c r="G179" s="1">
        <v>5.4</v>
      </c>
      <c r="H179" s="1">
        <v>0.4</v>
      </c>
      <c r="I179" s="1">
        <v>11</v>
      </c>
      <c r="J179" s="1">
        <v>9</v>
      </c>
      <c r="K179" s="1">
        <v>0.42</v>
      </c>
      <c r="L179" s="1">
        <v>11</v>
      </c>
      <c r="M179" s="1">
        <v>1.4</v>
      </c>
      <c r="N179" s="1">
        <v>18</v>
      </c>
      <c r="O179" s="1">
        <v>12</v>
      </c>
      <c r="P179" s="1">
        <v>71</v>
      </c>
      <c r="Q179" s="1">
        <v>78</v>
      </c>
      <c r="R179" s="1">
        <v>34905</v>
      </c>
      <c r="S179">
        <f>(K179-H179)/H179*100</f>
        <v>4.9999999999999902</v>
      </c>
      <c r="T179">
        <f>K179-H179</f>
        <v>1.9999999999999962E-2</v>
      </c>
    </row>
    <row r="180" spans="1:20" x14ac:dyDescent="0.3">
      <c r="A180" s="1" t="s">
        <v>442</v>
      </c>
      <c r="B180" s="1" t="s">
        <v>689</v>
      </c>
      <c r="C180" s="1">
        <v>578</v>
      </c>
      <c r="D180" s="1" t="s">
        <v>920</v>
      </c>
      <c r="E180" s="1" t="s">
        <v>325</v>
      </c>
      <c r="F180" s="1" t="s">
        <v>326</v>
      </c>
      <c r="G180" s="1">
        <v>304</v>
      </c>
      <c r="H180" s="1">
        <v>5.6</v>
      </c>
      <c r="I180" s="1">
        <v>9</v>
      </c>
      <c r="J180" s="1">
        <v>8</v>
      </c>
      <c r="K180" s="1">
        <v>5.9</v>
      </c>
      <c r="L180" s="1">
        <v>2</v>
      </c>
      <c r="M180" s="1">
        <v>1.4</v>
      </c>
      <c r="N180" s="1">
        <v>16</v>
      </c>
      <c r="O180" s="1">
        <v>19</v>
      </c>
      <c r="P180" s="1">
        <v>82</v>
      </c>
      <c r="Q180" s="1">
        <v>85</v>
      </c>
      <c r="R180" s="1">
        <v>108893</v>
      </c>
      <c r="S180">
        <f>(K180-H180)/H180*100</f>
        <v>5.3571428571428701</v>
      </c>
      <c r="T180">
        <f>K180-H180</f>
        <v>0.30000000000000071</v>
      </c>
    </row>
    <row r="181" spans="1:20" x14ac:dyDescent="0.3">
      <c r="A181" s="1" t="s">
        <v>435</v>
      </c>
      <c r="B181" s="1" t="s">
        <v>491</v>
      </c>
      <c r="C181" s="1">
        <v>196</v>
      </c>
      <c r="D181" s="1" t="s">
        <v>208</v>
      </c>
      <c r="E181" s="1" t="s">
        <v>208</v>
      </c>
      <c r="F181" s="1" t="s">
        <v>209</v>
      </c>
      <c r="G181" s="1">
        <v>9.1999999999999993</v>
      </c>
      <c r="H181" s="1">
        <v>1.4</v>
      </c>
      <c r="I181" s="1">
        <v>11</v>
      </c>
      <c r="J181" s="1">
        <v>7</v>
      </c>
      <c r="K181" s="1">
        <v>1.5</v>
      </c>
      <c r="L181" s="1">
        <v>3</v>
      </c>
      <c r="M181" s="1">
        <v>1.4</v>
      </c>
      <c r="N181" s="1">
        <v>16</v>
      </c>
      <c r="O181" s="1">
        <v>15</v>
      </c>
      <c r="P181" s="1">
        <v>80</v>
      </c>
      <c r="Q181" s="1">
        <v>84</v>
      </c>
      <c r="R181" s="1">
        <v>35448</v>
      </c>
      <c r="S181">
        <f>(K181-H181)/H181*100</f>
        <v>7.1428571428571495</v>
      </c>
      <c r="T181">
        <f>K181-H181</f>
        <v>0.10000000000000009</v>
      </c>
    </row>
    <row r="182" spans="1:20" x14ac:dyDescent="0.3">
      <c r="A182" s="1" t="s">
        <v>581</v>
      </c>
      <c r="B182" s="1" t="s">
        <v>454</v>
      </c>
      <c r="C182" s="1">
        <v>64</v>
      </c>
      <c r="D182" s="1" t="s">
        <v>844</v>
      </c>
      <c r="E182" s="1" t="s">
        <v>190</v>
      </c>
      <c r="F182" s="1" t="s">
        <v>191</v>
      </c>
      <c r="G182" s="1">
        <v>38</v>
      </c>
      <c r="H182" s="1">
        <v>0.79</v>
      </c>
      <c r="I182" s="1">
        <v>13</v>
      </c>
      <c r="J182" s="1">
        <v>6</v>
      </c>
      <c r="K182" s="1">
        <v>0.88</v>
      </c>
      <c r="L182" s="1">
        <v>18</v>
      </c>
      <c r="M182" s="1">
        <v>1.4</v>
      </c>
      <c r="N182" s="1">
        <v>21</v>
      </c>
      <c r="O182" s="1">
        <v>6</v>
      </c>
      <c r="P182" s="1">
        <v>72</v>
      </c>
      <c r="Q182" s="1">
        <v>75</v>
      </c>
      <c r="S182">
        <f>(K182-H182)/H182*100</f>
        <v>11.392405063291134</v>
      </c>
      <c r="T182">
        <f>K182-H182</f>
        <v>8.9999999999999969E-2</v>
      </c>
    </row>
    <row r="183" spans="1:20" x14ac:dyDescent="0.3">
      <c r="A183" s="1" t="s">
        <v>541</v>
      </c>
      <c r="B183" s="1" t="s">
        <v>630</v>
      </c>
      <c r="C183" s="1">
        <v>442</v>
      </c>
      <c r="D183" s="1" t="s">
        <v>904</v>
      </c>
      <c r="E183" s="1" t="s">
        <v>287</v>
      </c>
      <c r="F183" s="1" t="s">
        <v>287</v>
      </c>
      <c r="G183" s="1">
        <v>2.6</v>
      </c>
      <c r="H183" s="1">
        <v>0.67</v>
      </c>
      <c r="I183" s="1">
        <v>10</v>
      </c>
      <c r="J183" s="1">
        <v>7</v>
      </c>
      <c r="K183" s="1">
        <v>0.79</v>
      </c>
      <c r="L183" s="1">
        <v>3</v>
      </c>
      <c r="M183" s="1">
        <v>1.4</v>
      </c>
      <c r="N183" s="1">
        <v>16</v>
      </c>
      <c r="O183" s="1">
        <v>15</v>
      </c>
      <c r="P183" s="1">
        <v>81</v>
      </c>
      <c r="Q183" s="1">
        <v>84</v>
      </c>
      <c r="R183" s="1">
        <v>99009</v>
      </c>
      <c r="S183">
        <f>(K183-H183)/H183*100</f>
        <v>17.910447761194028</v>
      </c>
      <c r="T183">
        <f>K183-H183</f>
        <v>0.12</v>
      </c>
    </row>
    <row r="184" spans="1:20" x14ac:dyDescent="0.3">
      <c r="A184" s="1" t="s">
        <v>666</v>
      </c>
      <c r="B184" s="1" t="s">
        <v>404</v>
      </c>
      <c r="C184" s="1">
        <v>8</v>
      </c>
      <c r="D184" s="1" t="s">
        <v>829</v>
      </c>
      <c r="E184" s="1" t="s">
        <v>250</v>
      </c>
      <c r="F184" s="1" t="s">
        <v>251</v>
      </c>
      <c r="G184" s="1">
        <v>27</v>
      </c>
      <c r="H184" s="1">
        <v>2.8</v>
      </c>
      <c r="I184" s="1">
        <v>10</v>
      </c>
      <c r="J184" s="1">
        <v>8</v>
      </c>
      <c r="K184" s="1">
        <v>2.2000000000000002</v>
      </c>
      <c r="L184" s="1">
        <v>7</v>
      </c>
      <c r="M184" s="1">
        <v>1.3</v>
      </c>
      <c r="N184" s="1">
        <v>17</v>
      </c>
      <c r="O184" s="1">
        <v>17</v>
      </c>
      <c r="P184" s="1">
        <v>78</v>
      </c>
      <c r="Q184" s="1">
        <v>82</v>
      </c>
      <c r="R184" s="1">
        <v>20620</v>
      </c>
      <c r="S184">
        <f>(K184-H184)/H184*100</f>
        <v>-21.428571428571416</v>
      </c>
      <c r="T184">
        <f>K184-H184</f>
        <v>-0.59999999999999964</v>
      </c>
    </row>
    <row r="185" spans="1:20" x14ac:dyDescent="0.3">
      <c r="A185" s="1" t="s">
        <v>674</v>
      </c>
      <c r="B185" s="1" t="s">
        <v>632</v>
      </c>
      <c r="C185" s="1">
        <v>428</v>
      </c>
      <c r="D185" s="1" t="s">
        <v>898</v>
      </c>
      <c r="E185" s="1" t="s">
        <v>321</v>
      </c>
      <c r="F185" s="1" t="s">
        <v>322</v>
      </c>
      <c r="G185" s="1">
        <v>62</v>
      </c>
      <c r="H185" s="1">
        <v>1.9</v>
      </c>
      <c r="I185" s="1">
        <v>7</v>
      </c>
      <c r="J185" s="1">
        <v>15</v>
      </c>
      <c r="K185" s="1">
        <v>1.5</v>
      </c>
      <c r="L185" s="1">
        <v>3</v>
      </c>
      <c r="M185" s="1">
        <v>1.3</v>
      </c>
      <c r="N185" s="1">
        <v>15</v>
      </c>
      <c r="O185" s="1">
        <v>22</v>
      </c>
      <c r="P185" s="1">
        <v>72</v>
      </c>
      <c r="Q185" s="1">
        <v>81</v>
      </c>
      <c r="R185" s="1">
        <v>41403</v>
      </c>
      <c r="S185">
        <f>(K185-H185)/H185*100</f>
        <v>-21.052631578947363</v>
      </c>
      <c r="T185">
        <f>K185-H185</f>
        <v>-0.39999999999999991</v>
      </c>
    </row>
    <row r="186" spans="1:20" x14ac:dyDescent="0.3">
      <c r="A186" s="1" t="s">
        <v>813</v>
      </c>
      <c r="B186" s="1" t="s">
        <v>707</v>
      </c>
      <c r="C186" s="1">
        <v>616</v>
      </c>
      <c r="D186" s="1" t="s">
        <v>929</v>
      </c>
      <c r="E186" s="1" t="s">
        <v>301</v>
      </c>
      <c r="F186" s="1" t="s">
        <v>302</v>
      </c>
      <c r="G186" s="1">
        <v>306</v>
      </c>
      <c r="H186" s="1">
        <v>38.5</v>
      </c>
      <c r="I186" s="1">
        <v>8</v>
      </c>
      <c r="J186" s="1">
        <v>11</v>
      </c>
      <c r="K186" s="1">
        <v>33</v>
      </c>
      <c r="L186" s="1">
        <v>3</v>
      </c>
      <c r="M186" s="1">
        <v>1.3</v>
      </c>
      <c r="N186" s="1">
        <v>15</v>
      </c>
      <c r="O186" s="1">
        <v>20</v>
      </c>
      <c r="P186" s="1">
        <v>75</v>
      </c>
      <c r="Q186" s="1">
        <v>82</v>
      </c>
      <c r="R186" s="1">
        <v>44888</v>
      </c>
      <c r="S186">
        <f>(K186-H186)/H186*100</f>
        <v>-14.285714285714285</v>
      </c>
      <c r="T186">
        <f>K186-H186</f>
        <v>-5.5</v>
      </c>
    </row>
    <row r="187" spans="1:20" x14ac:dyDescent="0.3">
      <c r="A187" s="1" t="s">
        <v>555</v>
      </c>
      <c r="B187" s="1" t="s">
        <v>550</v>
      </c>
      <c r="C187" s="1">
        <v>300</v>
      </c>
      <c r="D187" s="1" t="s">
        <v>876</v>
      </c>
      <c r="E187" s="1" t="s">
        <v>260</v>
      </c>
      <c r="F187" s="1" t="s">
        <v>261</v>
      </c>
      <c r="G187" s="1">
        <v>131</v>
      </c>
      <c r="H187" s="1">
        <v>10</v>
      </c>
      <c r="I187" s="1">
        <v>7</v>
      </c>
      <c r="J187" s="1">
        <v>13</v>
      </c>
      <c r="K187" s="1">
        <v>8.8000000000000007</v>
      </c>
      <c r="L187" s="1">
        <v>3</v>
      </c>
      <c r="M187" s="1">
        <v>1.3</v>
      </c>
      <c r="N187" s="1">
        <v>13</v>
      </c>
      <c r="O187" s="1">
        <v>24</v>
      </c>
      <c r="P187" s="1">
        <v>80</v>
      </c>
      <c r="Q187" s="1">
        <v>84</v>
      </c>
      <c r="R187" s="1">
        <v>41394</v>
      </c>
      <c r="S187">
        <f>(K187-H187)/H187*100</f>
        <v>-11.999999999999993</v>
      </c>
      <c r="T187">
        <f>K187-H187</f>
        <v>-1.1999999999999993</v>
      </c>
    </row>
    <row r="188" spans="1:20" x14ac:dyDescent="0.3">
      <c r="A188" s="1" t="s">
        <v>678</v>
      </c>
      <c r="B188" s="1" t="s">
        <v>418</v>
      </c>
      <c r="C188" s="1">
        <v>40</v>
      </c>
      <c r="D188" s="1" t="s">
        <v>837</v>
      </c>
      <c r="E188" s="1" t="s">
        <v>280</v>
      </c>
      <c r="F188" s="1" t="s">
        <v>281</v>
      </c>
      <c r="G188" s="1">
        <v>83</v>
      </c>
      <c r="H188" s="1">
        <v>9.1</v>
      </c>
      <c r="I188" s="1">
        <v>8</v>
      </c>
      <c r="J188" s="1">
        <v>10</v>
      </c>
      <c r="K188" s="1">
        <v>8.6999999999999993</v>
      </c>
      <c r="L188" s="1">
        <v>3</v>
      </c>
      <c r="M188" s="1">
        <v>1.3</v>
      </c>
      <c r="N188" s="1">
        <v>14</v>
      </c>
      <c r="O188" s="1">
        <v>21</v>
      </c>
      <c r="P188" s="1">
        <v>80</v>
      </c>
      <c r="Q188" s="1">
        <v>84</v>
      </c>
      <c r="R188" s="1">
        <v>73491</v>
      </c>
      <c r="S188">
        <f>(K188-H188)/H188*100</f>
        <v>-4.3956043956043995</v>
      </c>
      <c r="T188">
        <f>K188-H188</f>
        <v>-0.40000000000000036</v>
      </c>
    </row>
    <row r="189" spans="1:20" x14ac:dyDescent="0.3">
      <c r="A189" s="1" t="s">
        <v>719</v>
      </c>
      <c r="B189" s="1" t="s">
        <v>523</v>
      </c>
      <c r="C189" s="1">
        <v>246</v>
      </c>
      <c r="D189" s="1" t="s">
        <v>870</v>
      </c>
      <c r="E189" s="1" t="s">
        <v>315</v>
      </c>
      <c r="F189" s="1" t="s">
        <v>316</v>
      </c>
      <c r="G189" s="1">
        <v>302</v>
      </c>
      <c r="H189" s="1">
        <v>5.6</v>
      </c>
      <c r="I189" s="1">
        <v>8</v>
      </c>
      <c r="J189" s="1">
        <v>11</v>
      </c>
      <c r="K189" s="1">
        <v>5.4</v>
      </c>
      <c r="L189" s="1">
        <v>2</v>
      </c>
      <c r="M189" s="1">
        <v>1.3</v>
      </c>
      <c r="N189" s="1">
        <v>15</v>
      </c>
      <c r="O189" s="1">
        <v>24</v>
      </c>
      <c r="P189" s="1">
        <v>79</v>
      </c>
      <c r="Q189" s="1">
        <v>85</v>
      </c>
      <c r="R189" s="1">
        <v>64808</v>
      </c>
      <c r="S189">
        <f>(K189-H189)/H189*100</f>
        <v>-3.5714285714285587</v>
      </c>
      <c r="T189">
        <f>K189-H189</f>
        <v>-0.19999999999999929</v>
      </c>
    </row>
    <row r="190" spans="1:20" x14ac:dyDescent="0.3">
      <c r="A190" s="1" t="s">
        <v>448</v>
      </c>
      <c r="B190" s="1" t="s">
        <v>485</v>
      </c>
      <c r="C190" s="1">
        <v>188</v>
      </c>
      <c r="D190" s="1" t="s">
        <v>859</v>
      </c>
      <c r="E190" s="1" t="s">
        <v>95</v>
      </c>
      <c r="F190" s="1" t="s">
        <v>95</v>
      </c>
      <c r="G190" s="1">
        <v>51</v>
      </c>
      <c r="H190" s="1">
        <v>5.0999999999999996</v>
      </c>
      <c r="I190" s="1">
        <v>10</v>
      </c>
      <c r="J190" s="1">
        <v>6</v>
      </c>
      <c r="K190" s="1">
        <v>5.4</v>
      </c>
      <c r="L190" s="1">
        <v>6</v>
      </c>
      <c r="M190" s="1">
        <v>1.3</v>
      </c>
      <c r="N190" s="1">
        <v>19</v>
      </c>
      <c r="O190" s="1">
        <v>12</v>
      </c>
      <c r="P190" s="1">
        <v>78</v>
      </c>
      <c r="Q190" s="1">
        <v>84</v>
      </c>
      <c r="R190" s="1">
        <v>26246</v>
      </c>
      <c r="S190">
        <f>(K190-H190)/H190*100</f>
        <v>5.8823529411764852</v>
      </c>
      <c r="T190">
        <f>K190-H190</f>
        <v>0.30000000000000071</v>
      </c>
    </row>
    <row r="191" spans="1:20" x14ac:dyDescent="0.3">
      <c r="A191" s="1" t="s">
        <v>753</v>
      </c>
      <c r="B191" s="1" t="s">
        <v>461</v>
      </c>
      <c r="C191" s="1">
        <v>124</v>
      </c>
      <c r="D191" s="1" t="s">
        <v>854</v>
      </c>
      <c r="E191" s="1" t="s">
        <v>158</v>
      </c>
      <c r="F191" s="1" t="s">
        <v>158</v>
      </c>
      <c r="G191" s="1">
        <v>9094</v>
      </c>
      <c r="H191" s="3">
        <v>40</v>
      </c>
      <c r="I191" s="1">
        <v>9</v>
      </c>
      <c r="J191" s="1">
        <v>8</v>
      </c>
      <c r="K191" s="1">
        <v>46</v>
      </c>
      <c r="L191" s="1">
        <v>4</v>
      </c>
      <c r="M191" s="1">
        <v>1.3</v>
      </c>
      <c r="N191" s="1">
        <v>15</v>
      </c>
      <c r="O191" s="1">
        <v>20</v>
      </c>
      <c r="P191" s="1">
        <v>81</v>
      </c>
      <c r="Q191" s="1">
        <v>85</v>
      </c>
      <c r="R191" s="1">
        <v>61833</v>
      </c>
      <c r="S191">
        <f>(K191-H191)/H191*100</f>
        <v>15</v>
      </c>
      <c r="T191">
        <f>K191-H191</f>
        <v>6</v>
      </c>
    </row>
    <row r="192" spans="1:20" x14ac:dyDescent="0.3">
      <c r="A192" s="1" t="s">
        <v>815</v>
      </c>
      <c r="B192" s="1" t="s">
        <v>628</v>
      </c>
      <c r="C192" s="1">
        <v>440</v>
      </c>
      <c r="D192" s="1" t="s">
        <v>903</v>
      </c>
      <c r="E192" s="1" t="s">
        <v>323</v>
      </c>
      <c r="F192" s="1" t="s">
        <v>324</v>
      </c>
      <c r="G192" s="1">
        <v>63</v>
      </c>
      <c r="H192" s="1">
        <v>2.9</v>
      </c>
      <c r="I192" s="1">
        <v>8</v>
      </c>
      <c r="J192" s="1">
        <v>14</v>
      </c>
      <c r="K192" s="1">
        <v>2.2999999999999998</v>
      </c>
      <c r="L192" s="1">
        <v>3</v>
      </c>
      <c r="M192" s="1">
        <v>1.2</v>
      </c>
      <c r="N192" s="1">
        <v>15</v>
      </c>
      <c r="O192" s="1">
        <v>20</v>
      </c>
      <c r="P192" s="1">
        <v>71</v>
      </c>
      <c r="Q192" s="1">
        <v>81</v>
      </c>
      <c r="R192" s="1">
        <v>50454</v>
      </c>
      <c r="S192">
        <f>(K192-H192)/H192*100</f>
        <v>-20.689655172413797</v>
      </c>
      <c r="T192">
        <f>K192-H192</f>
        <v>-0.60000000000000009</v>
      </c>
    </row>
    <row r="193" spans="1:20" x14ac:dyDescent="0.3">
      <c r="A193" s="1" t="s">
        <v>488</v>
      </c>
      <c r="B193" s="1" t="s">
        <v>441</v>
      </c>
      <c r="C193" s="1">
        <v>112</v>
      </c>
      <c r="D193" s="1" t="s">
        <v>440</v>
      </c>
      <c r="E193" s="1" t="s">
        <v>293</v>
      </c>
      <c r="F193" s="1" t="s">
        <v>294</v>
      </c>
      <c r="G193" s="1">
        <v>203</v>
      </c>
      <c r="H193" s="1">
        <v>9.1</v>
      </c>
      <c r="I193" s="1">
        <v>7</v>
      </c>
      <c r="J193" s="1">
        <v>13</v>
      </c>
      <c r="K193" s="1">
        <v>7.5</v>
      </c>
      <c r="L193" s="1">
        <v>2</v>
      </c>
      <c r="M193" s="1">
        <v>1.2</v>
      </c>
      <c r="N193" s="1">
        <v>16</v>
      </c>
      <c r="O193" s="1">
        <v>18</v>
      </c>
      <c r="P193" s="1">
        <v>70</v>
      </c>
      <c r="Q193" s="1">
        <v>79</v>
      </c>
      <c r="R193" s="1">
        <v>29839</v>
      </c>
      <c r="S193">
        <f>(K193-H193)/H193*100</f>
        <v>-17.582417582417577</v>
      </c>
      <c r="T193">
        <f>K193-H193</f>
        <v>-1.5999999999999996</v>
      </c>
    </row>
    <row r="194" spans="1:20" x14ac:dyDescent="0.3">
      <c r="A194" s="1" t="s">
        <v>618</v>
      </c>
      <c r="B194" s="1" t="s">
        <v>669</v>
      </c>
      <c r="C194" s="1">
        <v>480</v>
      </c>
      <c r="D194" s="1" t="s">
        <v>77</v>
      </c>
      <c r="E194" s="1" t="s">
        <v>77</v>
      </c>
      <c r="F194" s="1" t="s">
        <v>78</v>
      </c>
      <c r="G194" s="1">
        <v>2</v>
      </c>
      <c r="H194" s="1">
        <v>1.3</v>
      </c>
      <c r="I194" s="1">
        <v>9</v>
      </c>
      <c r="J194" s="1">
        <v>9</v>
      </c>
      <c r="K194" s="1">
        <v>1.1000000000000001</v>
      </c>
      <c r="L194" s="1">
        <v>12</v>
      </c>
      <c r="M194" s="1">
        <v>1.2</v>
      </c>
      <c r="N194" s="1">
        <v>15</v>
      </c>
      <c r="O194" s="1">
        <v>14</v>
      </c>
      <c r="P194" s="1">
        <v>72</v>
      </c>
      <c r="Q194" s="1">
        <v>78</v>
      </c>
      <c r="R194" s="1">
        <v>29929</v>
      </c>
      <c r="S194">
        <f>(K194-H194)/H194*100</f>
        <v>-15.38461538461538</v>
      </c>
      <c r="T194">
        <f>K194-H194</f>
        <v>-0.19999999999999996</v>
      </c>
    </row>
    <row r="195" spans="1:20" x14ac:dyDescent="0.3">
      <c r="A195" s="1" t="s">
        <v>557</v>
      </c>
      <c r="B195" s="1" t="s">
        <v>592</v>
      </c>
      <c r="C195" s="1">
        <v>392</v>
      </c>
      <c r="D195" s="1" t="s">
        <v>891</v>
      </c>
      <c r="E195" s="1" t="s">
        <v>244</v>
      </c>
      <c r="F195" s="1" t="s">
        <v>245</v>
      </c>
      <c r="G195" s="1">
        <v>377</v>
      </c>
      <c r="H195" s="1">
        <v>123.8</v>
      </c>
      <c r="I195" s="1">
        <v>6</v>
      </c>
      <c r="J195" s="1">
        <v>12</v>
      </c>
      <c r="K195" s="1">
        <v>105</v>
      </c>
      <c r="L195" s="1">
        <v>2</v>
      </c>
      <c r="M195" s="1">
        <v>1.2</v>
      </c>
      <c r="N195" s="1">
        <v>11</v>
      </c>
      <c r="O195" s="1">
        <v>30</v>
      </c>
      <c r="P195" s="1">
        <v>82</v>
      </c>
      <c r="Q195" s="1">
        <v>88</v>
      </c>
      <c r="R195" s="1">
        <v>52665</v>
      </c>
      <c r="S195">
        <f>(K195-H195)/H195*100</f>
        <v>-15.185783521809368</v>
      </c>
      <c r="T195">
        <f>K195-H195</f>
        <v>-18.799999999999997</v>
      </c>
    </row>
    <row r="196" spans="1:20" x14ac:dyDescent="0.3">
      <c r="A196" s="1" t="s">
        <v>601</v>
      </c>
      <c r="B196" s="1" t="s">
        <v>586</v>
      </c>
      <c r="C196" s="1">
        <v>380</v>
      </c>
      <c r="D196" s="1" t="s">
        <v>889</v>
      </c>
      <c r="E196" s="1" t="s">
        <v>262</v>
      </c>
      <c r="F196" s="1" t="s">
        <v>263</v>
      </c>
      <c r="G196" s="1">
        <v>296</v>
      </c>
      <c r="H196" s="1">
        <v>59.3</v>
      </c>
      <c r="I196" s="1">
        <v>6</v>
      </c>
      <c r="J196" s="1">
        <v>11</v>
      </c>
      <c r="K196" s="1">
        <v>52</v>
      </c>
      <c r="L196" s="1">
        <v>2</v>
      </c>
      <c r="M196" s="1">
        <v>1.2</v>
      </c>
      <c r="N196" s="1">
        <v>12</v>
      </c>
      <c r="O196" s="1">
        <v>25</v>
      </c>
      <c r="P196" s="1">
        <v>82</v>
      </c>
      <c r="Q196" s="1">
        <v>86</v>
      </c>
      <c r="R196" s="1">
        <v>57984</v>
      </c>
      <c r="S196">
        <f>(K196-H196)/H196*100</f>
        <v>-12.310286677908934</v>
      </c>
      <c r="T196">
        <f>K196-H196</f>
        <v>-7.2999999999999972</v>
      </c>
    </row>
    <row r="197" spans="1:20" x14ac:dyDescent="0.3">
      <c r="A197" s="1" t="s">
        <v>765</v>
      </c>
      <c r="B197" s="1" t="s">
        <v>774</v>
      </c>
      <c r="C197" s="1">
        <v>764</v>
      </c>
      <c r="D197" s="1" t="s">
        <v>948</v>
      </c>
      <c r="E197" s="1" t="s">
        <v>183</v>
      </c>
      <c r="F197" s="1" t="s">
        <v>184</v>
      </c>
      <c r="G197" s="1">
        <v>511</v>
      </c>
      <c r="H197" s="1">
        <v>71.7</v>
      </c>
      <c r="I197" s="1">
        <v>8</v>
      </c>
      <c r="J197" s="1">
        <v>9</v>
      </c>
      <c r="K197" s="1">
        <v>66</v>
      </c>
      <c r="L197" s="1">
        <v>8</v>
      </c>
      <c r="M197" s="1">
        <v>1.2</v>
      </c>
      <c r="N197" s="1">
        <v>15</v>
      </c>
      <c r="O197" s="1">
        <v>15</v>
      </c>
      <c r="P197" s="1">
        <v>72</v>
      </c>
      <c r="Q197" s="1">
        <v>81</v>
      </c>
      <c r="R197" s="1">
        <v>22872</v>
      </c>
      <c r="S197">
        <f>(K197-H197)/H197*100</f>
        <v>-7.9497907949790836</v>
      </c>
      <c r="T197">
        <f>K197-H197</f>
        <v>-5.7000000000000028</v>
      </c>
    </row>
    <row r="198" spans="1:20" x14ac:dyDescent="0.3">
      <c r="A198" s="1" t="s">
        <v>551</v>
      </c>
      <c r="B198" s="1" t="s">
        <v>517</v>
      </c>
      <c r="C198" s="1">
        <v>724</v>
      </c>
      <c r="D198" s="1" t="s">
        <v>867</v>
      </c>
      <c r="E198" s="1" t="s">
        <v>258</v>
      </c>
      <c r="F198" s="1" t="s">
        <v>259</v>
      </c>
      <c r="G198" s="1">
        <v>502</v>
      </c>
      <c r="H198" s="1">
        <v>47.9</v>
      </c>
      <c r="I198" s="1">
        <v>7</v>
      </c>
      <c r="J198" s="1">
        <v>10</v>
      </c>
      <c r="K198" s="1">
        <v>45</v>
      </c>
      <c r="L198" s="1">
        <v>2</v>
      </c>
      <c r="M198" s="1">
        <v>1.2</v>
      </c>
      <c r="N198" s="1">
        <v>13</v>
      </c>
      <c r="O198" s="1">
        <v>21</v>
      </c>
      <c r="P198" s="1">
        <v>81</v>
      </c>
      <c r="Q198" s="1">
        <v>86</v>
      </c>
      <c r="R198" s="1">
        <v>53014</v>
      </c>
      <c r="S198">
        <f>(K198-H198)/H198*100</f>
        <v>-6.0542797494780771</v>
      </c>
      <c r="T198">
        <f>K198-H198</f>
        <v>-2.8999999999999986</v>
      </c>
    </row>
    <row r="199" spans="1:20" x14ac:dyDescent="0.3">
      <c r="A199" s="1" t="s">
        <v>528</v>
      </c>
      <c r="B199" s="1" t="s">
        <v>746</v>
      </c>
      <c r="C199" s="1">
        <v>674</v>
      </c>
      <c r="D199" s="1" t="s">
        <v>272</v>
      </c>
      <c r="E199" s="1" t="s">
        <v>272</v>
      </c>
      <c r="F199" s="1" t="s">
        <v>273</v>
      </c>
      <c r="G199" s="1">
        <v>0.06</v>
      </c>
      <c r="H199" s="1">
        <v>0.03</v>
      </c>
      <c r="I199" s="1">
        <v>6</v>
      </c>
      <c r="J199" s="1">
        <v>8</v>
      </c>
      <c r="K199" s="1">
        <v>0.03</v>
      </c>
      <c r="L199" s="1">
        <v>1</v>
      </c>
      <c r="M199" s="1">
        <v>1.2</v>
      </c>
      <c r="N199" s="1">
        <v>12</v>
      </c>
      <c r="O199" s="1">
        <v>22</v>
      </c>
      <c r="P199" s="1">
        <v>84</v>
      </c>
      <c r="Q199" s="1">
        <v>87</v>
      </c>
      <c r="S199">
        <f>(K199-H199)/H199*100</f>
        <v>0</v>
      </c>
      <c r="T199">
        <f>K199-H199</f>
        <v>0</v>
      </c>
    </row>
    <row r="200" spans="1:20" x14ac:dyDescent="0.3">
      <c r="A200" s="1" t="s">
        <v>397</v>
      </c>
      <c r="B200" s="1" t="s">
        <v>408</v>
      </c>
      <c r="C200" s="1">
        <v>784</v>
      </c>
      <c r="D200" s="1" t="s">
        <v>962</v>
      </c>
      <c r="E200" s="1" t="s">
        <v>210</v>
      </c>
      <c r="F200" s="1" t="s">
        <v>211</v>
      </c>
      <c r="G200" s="1">
        <v>71</v>
      </c>
      <c r="H200" s="1">
        <v>11</v>
      </c>
      <c r="I200" s="1">
        <v>10</v>
      </c>
      <c r="J200" s="1">
        <v>1</v>
      </c>
      <c r="K200" s="1">
        <v>15</v>
      </c>
      <c r="L200" s="1">
        <v>5</v>
      </c>
      <c r="M200" s="1">
        <v>1.2</v>
      </c>
      <c r="N200" s="1">
        <v>16</v>
      </c>
      <c r="O200" s="1">
        <v>2</v>
      </c>
      <c r="P200" s="1">
        <v>82</v>
      </c>
      <c r="Q200" s="1">
        <v>84</v>
      </c>
      <c r="R200" s="1">
        <v>74891</v>
      </c>
      <c r="S200">
        <f>(K200-H200)/H200*100</f>
        <v>36.363636363636367</v>
      </c>
      <c r="T200">
        <f>K200-H200</f>
        <v>4</v>
      </c>
    </row>
    <row r="201" spans="1:20" x14ac:dyDescent="0.3">
      <c r="A201" s="1" t="s">
        <v>781</v>
      </c>
      <c r="B201" s="1" t="s">
        <v>489</v>
      </c>
      <c r="C201" s="1">
        <v>531</v>
      </c>
      <c r="D201" s="1" t="s">
        <v>133</v>
      </c>
      <c r="E201" s="1" t="s">
        <v>133</v>
      </c>
      <c r="F201" s="1" t="s">
        <v>133</v>
      </c>
      <c r="G201" s="1">
        <v>0.42</v>
      </c>
      <c r="H201" s="1">
        <v>0.19</v>
      </c>
      <c r="I201" s="1">
        <v>8</v>
      </c>
      <c r="J201" s="1">
        <v>10</v>
      </c>
      <c r="K201" s="1">
        <v>0.17</v>
      </c>
      <c r="L201" s="1">
        <v>8</v>
      </c>
      <c r="M201" s="1">
        <v>1.1000000000000001</v>
      </c>
      <c r="N201" s="1">
        <v>15</v>
      </c>
      <c r="O201" s="1">
        <v>17</v>
      </c>
      <c r="P201" s="1">
        <v>73</v>
      </c>
      <c r="Q201" s="1">
        <v>81</v>
      </c>
      <c r="S201">
        <f>(K201-H201)/H201*100</f>
        <v>-10.52631578947368</v>
      </c>
      <c r="T201">
        <f>K201-H201</f>
        <v>-1.999999999999999E-2</v>
      </c>
    </row>
    <row r="202" spans="1:20" x14ac:dyDescent="0.3">
      <c r="A202" s="1" t="s">
        <v>803</v>
      </c>
      <c r="B202" s="1" t="s">
        <v>406</v>
      </c>
      <c r="C202" s="1">
        <v>20</v>
      </c>
      <c r="D202" s="1" t="s">
        <v>832</v>
      </c>
      <c r="E202" s="1" t="s">
        <v>252</v>
      </c>
      <c r="F202" s="1" t="s">
        <v>253</v>
      </c>
      <c r="G202" s="1">
        <v>0.47</v>
      </c>
      <c r="H202" s="1">
        <v>0.08</v>
      </c>
      <c r="I202" s="1">
        <v>7</v>
      </c>
      <c r="J202" s="1">
        <v>6</v>
      </c>
      <c r="K202" s="1">
        <v>0.08</v>
      </c>
      <c r="L202" s="1">
        <v>5</v>
      </c>
      <c r="M202" s="1">
        <v>1.1000000000000001</v>
      </c>
      <c r="N202" s="1">
        <v>12</v>
      </c>
      <c r="O202" s="1">
        <v>16</v>
      </c>
      <c r="P202" s="1">
        <v>82</v>
      </c>
      <c r="Q202" s="1">
        <v>86</v>
      </c>
      <c r="S202">
        <f>(K202-H202)/H202*100</f>
        <v>0</v>
      </c>
      <c r="T202">
        <f>K202-H202</f>
        <v>0</v>
      </c>
    </row>
    <row r="203" spans="1:20" x14ac:dyDescent="0.3">
      <c r="A203" s="1" t="s">
        <v>413</v>
      </c>
      <c r="B203" s="1" t="s">
        <v>655</v>
      </c>
      <c r="C203" s="1">
        <v>470</v>
      </c>
      <c r="D203" s="1" t="s">
        <v>267</v>
      </c>
      <c r="E203" s="1" t="s">
        <v>267</v>
      </c>
      <c r="F203" s="1" t="s">
        <v>268</v>
      </c>
      <c r="G203" s="1">
        <v>0.32</v>
      </c>
      <c r="H203" s="1">
        <v>0.54</v>
      </c>
      <c r="I203" s="1">
        <v>8</v>
      </c>
      <c r="J203" s="1">
        <v>8</v>
      </c>
      <c r="K203" s="1">
        <v>0.54</v>
      </c>
      <c r="L203" s="1">
        <v>5</v>
      </c>
      <c r="M203" s="1">
        <v>1.1000000000000001</v>
      </c>
      <c r="N203" s="1">
        <v>13</v>
      </c>
      <c r="O203" s="1">
        <v>20</v>
      </c>
      <c r="P203" s="1">
        <v>81</v>
      </c>
      <c r="Q203" s="1">
        <v>85</v>
      </c>
      <c r="R203" s="1">
        <v>59040</v>
      </c>
      <c r="S203">
        <f>(K203-H203)/H203*100</f>
        <v>0</v>
      </c>
      <c r="T203">
        <f>K203-H203</f>
        <v>0</v>
      </c>
    </row>
    <row r="204" spans="1:20" x14ac:dyDescent="0.3">
      <c r="A204" s="1" t="s">
        <v>405</v>
      </c>
      <c r="B204" s="1" t="s">
        <v>465</v>
      </c>
      <c r="C204" s="1">
        <v>152</v>
      </c>
      <c r="D204" s="1" t="s">
        <v>855</v>
      </c>
      <c r="E204" s="1" t="s">
        <v>110</v>
      </c>
      <c r="F204" s="1" t="s">
        <v>111</v>
      </c>
      <c r="G204" s="1">
        <v>753</v>
      </c>
      <c r="H204" s="1">
        <v>19.8</v>
      </c>
      <c r="I204" s="1">
        <v>9</v>
      </c>
      <c r="J204" s="1">
        <v>7</v>
      </c>
      <c r="K204" s="1">
        <v>20</v>
      </c>
      <c r="L204" s="1">
        <v>6</v>
      </c>
      <c r="M204" s="1">
        <v>1.1000000000000001</v>
      </c>
      <c r="N204" s="1">
        <v>17</v>
      </c>
      <c r="O204" s="1">
        <v>14</v>
      </c>
      <c r="P204" s="1">
        <v>79</v>
      </c>
      <c r="Q204" s="1">
        <v>83</v>
      </c>
      <c r="R204" s="1">
        <v>31538</v>
      </c>
      <c r="S204">
        <f>(K204-H204)/H204*100</f>
        <v>1.0101010101010066</v>
      </c>
      <c r="T204">
        <f>K204-H204</f>
        <v>0.19999999999999929</v>
      </c>
    </row>
    <row r="205" spans="1:20" x14ac:dyDescent="0.3">
      <c r="A205" s="1" t="s">
        <v>808</v>
      </c>
      <c r="B205" s="1" t="s">
        <v>796</v>
      </c>
      <c r="C205" s="1">
        <v>804</v>
      </c>
      <c r="D205" s="1" t="s">
        <v>955</v>
      </c>
      <c r="E205" s="1" t="s">
        <v>310</v>
      </c>
      <c r="F205" s="1" t="s">
        <v>310</v>
      </c>
      <c r="G205" s="1">
        <v>579</v>
      </c>
      <c r="H205" s="1">
        <v>37.9</v>
      </c>
      <c r="I205" s="1">
        <v>5</v>
      </c>
      <c r="J205" s="1">
        <v>14</v>
      </c>
      <c r="K205" s="1">
        <v>32</v>
      </c>
      <c r="L205" s="1">
        <v>5</v>
      </c>
      <c r="M205" s="1">
        <v>1</v>
      </c>
      <c r="N205" s="1">
        <v>14</v>
      </c>
      <c r="O205" s="1">
        <v>19</v>
      </c>
      <c r="P205" s="1">
        <v>70</v>
      </c>
      <c r="Q205" s="1">
        <v>79</v>
      </c>
      <c r="R205" s="1">
        <v>16961</v>
      </c>
      <c r="S205">
        <f>(K205-H205)/H205*100</f>
        <v>-15.567282321899734</v>
      </c>
      <c r="T205">
        <f>K205-H205</f>
        <v>-5.8999999999999986</v>
      </c>
    </row>
    <row r="206" spans="1:20" x14ac:dyDescent="0.3">
      <c r="A206" s="1" t="s">
        <v>499</v>
      </c>
      <c r="B206" s="1" t="s">
        <v>467</v>
      </c>
      <c r="C206" s="1">
        <v>156</v>
      </c>
      <c r="D206" s="1" t="s">
        <v>856</v>
      </c>
      <c r="E206" s="1" t="s">
        <v>234</v>
      </c>
      <c r="F206" s="1" t="s">
        <v>235</v>
      </c>
      <c r="G206" s="1">
        <v>9600</v>
      </c>
      <c r="H206" s="1">
        <v>1419.3</v>
      </c>
      <c r="I206" s="1">
        <v>6</v>
      </c>
      <c r="J206" s="1">
        <v>8</v>
      </c>
      <c r="K206" s="1">
        <v>1260</v>
      </c>
      <c r="L206" s="1">
        <v>6</v>
      </c>
      <c r="M206" s="1">
        <v>1</v>
      </c>
      <c r="N206" s="1">
        <v>16</v>
      </c>
      <c r="O206" s="1">
        <v>15</v>
      </c>
      <c r="P206" s="1">
        <v>75</v>
      </c>
      <c r="Q206" s="1">
        <v>81</v>
      </c>
      <c r="R206" s="1">
        <v>24181</v>
      </c>
      <c r="S206">
        <f>(K206-H206)/H206*100</f>
        <v>-11.223842739378565</v>
      </c>
      <c r="T206">
        <f>K206-H206</f>
        <v>-159.29999999999995</v>
      </c>
    </row>
    <row r="207" spans="1:20" x14ac:dyDescent="0.3">
      <c r="A207" s="1" t="s">
        <v>603</v>
      </c>
      <c r="B207" s="1" t="s">
        <v>738</v>
      </c>
      <c r="C207" s="1">
        <v>702</v>
      </c>
      <c r="D207" s="1" t="s">
        <v>181</v>
      </c>
      <c r="E207" s="1" t="s">
        <v>181</v>
      </c>
      <c r="F207" s="1" t="s">
        <v>182</v>
      </c>
      <c r="G207" s="1">
        <v>0.68</v>
      </c>
      <c r="H207" s="1">
        <v>5.8</v>
      </c>
      <c r="I207" s="1">
        <v>8</v>
      </c>
      <c r="J207" s="1">
        <v>5</v>
      </c>
      <c r="K207" s="1">
        <v>6.1</v>
      </c>
      <c r="L207" s="1">
        <v>2</v>
      </c>
      <c r="M207" s="1">
        <v>1</v>
      </c>
      <c r="N207" s="1">
        <v>12</v>
      </c>
      <c r="O207" s="1">
        <v>14</v>
      </c>
      <c r="P207" s="1">
        <v>81</v>
      </c>
      <c r="Q207" s="1">
        <v>86</v>
      </c>
      <c r="R207" s="1">
        <v>121263</v>
      </c>
      <c r="S207">
        <f>(K207-H207)/H207*100</f>
        <v>5.1724137931034457</v>
      </c>
      <c r="T207">
        <f>K207-H207</f>
        <v>0.29999999999999982</v>
      </c>
    </row>
    <row r="208" spans="1:20" x14ac:dyDescent="0.3">
      <c r="A208" s="1" t="s">
        <v>621</v>
      </c>
      <c r="B208" s="1" t="s">
        <v>709</v>
      </c>
      <c r="C208" s="1">
        <v>630</v>
      </c>
      <c r="D208" s="1" t="s">
        <v>146</v>
      </c>
      <c r="E208" s="1" t="s">
        <v>146</v>
      </c>
      <c r="F208" s="1" t="s">
        <v>147</v>
      </c>
      <c r="G208" s="1">
        <v>8.6999999999999993</v>
      </c>
      <c r="H208" s="1">
        <v>3.2</v>
      </c>
      <c r="I208" s="1">
        <v>6</v>
      </c>
      <c r="J208" s="1">
        <v>11</v>
      </c>
      <c r="K208" s="1">
        <v>2.5</v>
      </c>
      <c r="L208" s="1">
        <v>5</v>
      </c>
      <c r="M208" s="1">
        <v>0.9</v>
      </c>
      <c r="N208" s="1">
        <v>12</v>
      </c>
      <c r="O208" s="1">
        <v>25</v>
      </c>
      <c r="P208" s="1">
        <v>78</v>
      </c>
      <c r="Q208" s="1">
        <v>85</v>
      </c>
      <c r="R208" s="1">
        <v>32696</v>
      </c>
      <c r="S208">
        <f>(K208-H208)/H208*100</f>
        <v>-21.875000000000007</v>
      </c>
      <c r="T208">
        <f>K208-H208</f>
        <v>-0.70000000000000018</v>
      </c>
    </row>
    <row r="209" spans="1:20" x14ac:dyDescent="0.3">
      <c r="A209" s="1" t="s">
        <v>638</v>
      </c>
      <c r="B209" s="1" t="s">
        <v>790</v>
      </c>
      <c r="C209" s="1">
        <v>158</v>
      </c>
      <c r="D209" s="1" t="s">
        <v>248</v>
      </c>
      <c r="E209" s="1" t="s">
        <v>248</v>
      </c>
      <c r="F209" s="1" t="s">
        <v>249</v>
      </c>
      <c r="G209" s="1">
        <v>35</v>
      </c>
      <c r="H209" s="1">
        <v>23.2</v>
      </c>
      <c r="I209" s="1">
        <v>6</v>
      </c>
      <c r="J209" s="1">
        <v>9</v>
      </c>
      <c r="K209" s="1">
        <v>19</v>
      </c>
      <c r="L209" s="1">
        <v>3</v>
      </c>
      <c r="M209" s="1">
        <v>0.9</v>
      </c>
      <c r="N209" s="1">
        <v>12</v>
      </c>
      <c r="O209" s="1">
        <v>19</v>
      </c>
      <c r="P209" s="1">
        <v>78</v>
      </c>
      <c r="Q209" s="1">
        <v>84</v>
      </c>
      <c r="S209">
        <f>(K209-H209)/H209*100</f>
        <v>-18.103448275862068</v>
      </c>
      <c r="T209">
        <f>K209-H209</f>
        <v>-4.1999999999999993</v>
      </c>
    </row>
    <row r="210" spans="1:20" x14ac:dyDescent="0.3">
      <c r="A210" s="1" t="s">
        <v>648</v>
      </c>
      <c r="B210" s="1" t="s">
        <v>563</v>
      </c>
      <c r="C210" s="1">
        <v>344</v>
      </c>
      <c r="D210" s="1" t="s">
        <v>562</v>
      </c>
      <c r="E210" s="1" t="s">
        <v>236</v>
      </c>
      <c r="F210" s="1" t="s">
        <v>237</v>
      </c>
      <c r="G210" s="1">
        <v>1.1000000000000001</v>
      </c>
      <c r="H210" s="1">
        <v>7.4</v>
      </c>
      <c r="I210" s="1">
        <v>5</v>
      </c>
      <c r="J210" s="1">
        <v>8</v>
      </c>
      <c r="K210" s="1">
        <v>6.1</v>
      </c>
      <c r="L210" s="1">
        <v>1</v>
      </c>
      <c r="M210" s="1">
        <v>0.7</v>
      </c>
      <c r="N210" s="1">
        <v>11</v>
      </c>
      <c r="O210" s="1">
        <v>23</v>
      </c>
      <c r="P210" s="1">
        <v>83</v>
      </c>
      <c r="Q210" s="1">
        <v>88</v>
      </c>
      <c r="R210" s="1">
        <v>78869</v>
      </c>
      <c r="S210">
        <f>(K210-H210)/H210*100</f>
        <v>-17.567567567567576</v>
      </c>
      <c r="T210">
        <f>K210-H210</f>
        <v>-1.3000000000000007</v>
      </c>
    </row>
    <row r="211" spans="1:20" x14ac:dyDescent="0.3">
      <c r="A211" s="1" t="s">
        <v>745</v>
      </c>
      <c r="B211" s="1" t="s">
        <v>607</v>
      </c>
      <c r="C211" s="1">
        <v>410</v>
      </c>
      <c r="D211" s="1" t="s">
        <v>242</v>
      </c>
      <c r="E211" s="1" t="s">
        <v>242</v>
      </c>
      <c r="F211" s="1" t="s">
        <v>243</v>
      </c>
      <c r="G211" s="1">
        <v>99</v>
      </c>
      <c r="H211" s="1">
        <v>51.7</v>
      </c>
      <c r="I211" s="1">
        <v>5</v>
      </c>
      <c r="J211" s="1">
        <v>7</v>
      </c>
      <c r="K211" s="1">
        <v>45</v>
      </c>
      <c r="L211" s="1">
        <v>2</v>
      </c>
      <c r="M211" s="1">
        <v>0.7</v>
      </c>
      <c r="N211" s="1">
        <v>11</v>
      </c>
      <c r="O211" s="1">
        <v>19</v>
      </c>
      <c r="P211" s="1">
        <v>81</v>
      </c>
      <c r="Q211" s="1">
        <v>87</v>
      </c>
      <c r="R211" s="1">
        <v>55074</v>
      </c>
      <c r="S211">
        <f>(K211-H211)/H211*100</f>
        <v>-12.959381044487433</v>
      </c>
      <c r="T211">
        <f>K211-H211</f>
        <v>-6.7000000000000028</v>
      </c>
    </row>
    <row r="212" spans="1:20" x14ac:dyDescent="0.3">
      <c r="B212" s="1" t="s">
        <v>635</v>
      </c>
      <c r="C212" s="1">
        <v>446</v>
      </c>
      <c r="D212" s="1" t="s">
        <v>634</v>
      </c>
      <c r="E212" s="1" t="s">
        <v>238</v>
      </c>
      <c r="F212" s="1" t="s">
        <v>239</v>
      </c>
      <c r="G212" s="1">
        <v>0.03</v>
      </c>
      <c r="H212" s="1">
        <v>0.72</v>
      </c>
      <c r="I212" s="1">
        <v>6</v>
      </c>
      <c r="J212" s="1">
        <v>5</v>
      </c>
      <c r="K212" s="1">
        <v>0.67</v>
      </c>
      <c r="L212" s="1">
        <v>3</v>
      </c>
      <c r="M212" s="1">
        <v>0.7</v>
      </c>
      <c r="N212" s="1">
        <v>14</v>
      </c>
      <c r="O212" s="1">
        <v>14</v>
      </c>
      <c r="P212" s="1">
        <v>81</v>
      </c>
      <c r="Q212" s="1">
        <v>85</v>
      </c>
      <c r="S212">
        <f>(K212-H212)/H212*100</f>
        <v>-6.9444444444444349</v>
      </c>
      <c r="T212">
        <f>K212-H212</f>
        <v>-4.9999999999999933E-2</v>
      </c>
    </row>
  </sheetData>
  <autoFilter ref="B3:T211" xr:uid="{A3BC12F5-93CB-4A57-8A7D-B39D4110137E}">
    <sortState ref="B4:T212">
      <sortCondition descending="1" ref="M3:M211"/>
    </sortState>
  </autoFilter>
  <sortState ref="E4:R194">
    <sortCondition ref="E4:E194"/>
  </sortState>
  <mergeCells count="2">
    <mergeCell ref="A1:P1"/>
    <mergeCell ref="A2:P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workbookViewId="0">
      <selection activeCell="A3" sqref="A3:XFD3"/>
    </sheetView>
  </sheetViews>
  <sheetFormatPr baseColWidth="10" defaultColWidth="13" defaultRowHeight="15.6" x14ac:dyDescent="0.3"/>
  <cols>
    <col min="1" max="1" width="10" style="1" customWidth="1"/>
    <col min="2" max="2" width="26.33203125" style="1" customWidth="1"/>
    <col min="3" max="3" width="15" style="12" bestFit="1" customWidth="1"/>
    <col min="4" max="12" width="13" style="1"/>
    <col min="13" max="13" width="13" style="1" customWidth="1"/>
    <col min="14" max="16384" width="13" style="1"/>
  </cols>
  <sheetData>
    <row r="1" spans="1:7" x14ac:dyDescent="0.3">
      <c r="A1" s="35" t="s">
        <v>381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5" spans="1:7" s="10" customFormat="1" x14ac:dyDescent="0.3">
      <c r="A5" s="10" t="s">
        <v>7</v>
      </c>
      <c r="B5" s="10" t="s">
        <v>8</v>
      </c>
      <c r="C5" s="10" t="s">
        <v>9</v>
      </c>
    </row>
    <row r="6" spans="1:7" x14ac:dyDescent="0.3">
      <c r="A6" s="5">
        <v>1</v>
      </c>
      <c r="B6" s="1" t="s">
        <v>242</v>
      </c>
      <c r="C6" s="5">
        <v>5</v>
      </c>
    </row>
    <row r="7" spans="1:7" x14ac:dyDescent="0.3">
      <c r="A7" s="5">
        <v>7</v>
      </c>
      <c r="B7" s="1" t="s">
        <v>244</v>
      </c>
      <c r="C7" s="5">
        <v>6</v>
      </c>
    </row>
    <row r="8" spans="1:7" x14ac:dyDescent="0.3">
      <c r="A8" s="5">
        <v>8</v>
      </c>
      <c r="B8" s="1" t="s">
        <v>234</v>
      </c>
      <c r="C8" s="5">
        <v>6</v>
      </c>
    </row>
    <row r="9" spans="1:7" x14ac:dyDescent="0.3">
      <c r="A9" s="5">
        <v>10</v>
      </c>
      <c r="B9" s="1" t="s">
        <v>262</v>
      </c>
      <c r="C9" s="5">
        <v>6</v>
      </c>
    </row>
    <row r="10" spans="1:7" x14ac:dyDescent="0.3">
      <c r="A10" s="5">
        <v>12</v>
      </c>
      <c r="B10" s="1" t="s">
        <v>258</v>
      </c>
      <c r="C10" s="5">
        <v>7</v>
      </c>
    </row>
    <row r="11" spans="1:7" x14ac:dyDescent="0.3">
      <c r="A11" s="5">
        <v>22</v>
      </c>
      <c r="B11" s="1" t="s">
        <v>301</v>
      </c>
      <c r="C11" s="5">
        <v>8</v>
      </c>
    </row>
    <row r="12" spans="1:7" x14ac:dyDescent="0.3">
      <c r="A12" s="5" t="s">
        <v>5</v>
      </c>
      <c r="B12" s="21" t="s">
        <v>354</v>
      </c>
      <c r="C12" s="7">
        <v>8</v>
      </c>
    </row>
    <row r="13" spans="1:7" x14ac:dyDescent="0.3">
      <c r="A13" s="5">
        <v>30</v>
      </c>
      <c r="B13" s="1" t="s">
        <v>278</v>
      </c>
      <c r="C13" s="5">
        <v>8</v>
      </c>
    </row>
    <row r="14" spans="1:7" x14ac:dyDescent="0.3">
      <c r="A14" s="5">
        <v>31</v>
      </c>
      <c r="B14" s="1" t="s">
        <v>132</v>
      </c>
      <c r="C14" s="5">
        <v>9</v>
      </c>
    </row>
    <row r="15" spans="1:7" x14ac:dyDescent="0.3">
      <c r="A15" s="5">
        <v>32</v>
      </c>
      <c r="B15" s="1" t="s">
        <v>282</v>
      </c>
      <c r="C15" s="5">
        <v>9</v>
      </c>
    </row>
    <row r="16" spans="1:7" x14ac:dyDescent="0.3">
      <c r="A16" s="5">
        <v>37</v>
      </c>
      <c r="B16" s="1" t="s">
        <v>158</v>
      </c>
      <c r="C16" s="5">
        <v>9</v>
      </c>
    </row>
    <row r="17" spans="1:3" x14ac:dyDescent="0.3">
      <c r="A17" s="5">
        <v>45</v>
      </c>
      <c r="B17" s="1" t="s">
        <v>289</v>
      </c>
      <c r="C17" s="5">
        <v>9</v>
      </c>
    </row>
    <row r="18" spans="1:3" x14ac:dyDescent="0.3">
      <c r="A18" s="11">
        <v>50</v>
      </c>
      <c r="B18" s="10" t="s">
        <v>284</v>
      </c>
      <c r="C18" s="11">
        <v>10</v>
      </c>
    </row>
    <row r="19" spans="1:3" x14ac:dyDescent="0.3">
      <c r="A19" s="5">
        <v>56</v>
      </c>
      <c r="B19" s="1" t="s">
        <v>327</v>
      </c>
      <c r="C19" s="5">
        <v>10</v>
      </c>
    </row>
    <row r="20" spans="1:3" x14ac:dyDescent="0.3">
      <c r="A20" s="5">
        <v>64</v>
      </c>
      <c r="B20" s="1" t="s">
        <v>159</v>
      </c>
      <c r="C20" s="5">
        <v>11</v>
      </c>
    </row>
    <row r="21" spans="1:3" x14ac:dyDescent="0.3">
      <c r="A21" s="5">
        <v>79</v>
      </c>
      <c r="B21" s="1" t="s">
        <v>331</v>
      </c>
      <c r="C21" s="5">
        <v>11</v>
      </c>
    </row>
    <row r="22" spans="1:3" x14ac:dyDescent="0.3">
      <c r="A22" s="5">
        <v>88</v>
      </c>
      <c r="B22" s="1" t="s">
        <v>230</v>
      </c>
      <c r="C22" s="5">
        <v>12</v>
      </c>
    </row>
    <row r="23" spans="1:3" x14ac:dyDescent="0.3">
      <c r="A23" s="5">
        <v>89</v>
      </c>
      <c r="B23" s="1" t="s">
        <v>108</v>
      </c>
      <c r="C23" s="5">
        <v>12</v>
      </c>
    </row>
    <row r="24" spans="1:3" x14ac:dyDescent="0.3">
      <c r="A24" s="5">
        <v>110</v>
      </c>
      <c r="B24" s="1" t="s">
        <v>173</v>
      </c>
      <c r="C24" s="5">
        <v>16</v>
      </c>
    </row>
    <row r="25" spans="1:3" x14ac:dyDescent="0.3">
      <c r="A25" s="5">
        <v>111</v>
      </c>
      <c r="B25" s="1" t="s">
        <v>180</v>
      </c>
      <c r="C25" s="5">
        <v>16</v>
      </c>
    </row>
    <row r="26" spans="1:3" x14ac:dyDescent="0.3">
      <c r="A26" s="5">
        <v>112</v>
      </c>
      <c r="B26" s="1" t="s">
        <v>224</v>
      </c>
      <c r="C26" s="5">
        <v>16</v>
      </c>
    </row>
    <row r="27" spans="1:3" x14ac:dyDescent="0.3">
      <c r="A27" s="5"/>
      <c r="B27" s="10" t="s">
        <v>2</v>
      </c>
      <c r="C27" s="11">
        <v>16</v>
      </c>
    </row>
    <row r="28" spans="1:3" x14ac:dyDescent="0.3">
      <c r="A28" s="5">
        <v>126</v>
      </c>
      <c r="B28" s="1" t="s">
        <v>218</v>
      </c>
      <c r="C28" s="5">
        <v>18</v>
      </c>
    </row>
    <row r="29" spans="1:3" x14ac:dyDescent="0.3">
      <c r="A29" s="5">
        <v>128</v>
      </c>
      <c r="B29" s="1" t="s">
        <v>1</v>
      </c>
      <c r="C29" s="5">
        <v>19</v>
      </c>
    </row>
    <row r="30" spans="1:3" x14ac:dyDescent="0.3">
      <c r="A30" s="5">
        <v>140</v>
      </c>
      <c r="B30" s="1" t="s">
        <v>3</v>
      </c>
      <c r="C30" s="5">
        <v>21</v>
      </c>
    </row>
    <row r="31" spans="1:3" x14ac:dyDescent="0.3">
      <c r="A31" s="5">
        <v>173</v>
      </c>
      <c r="B31" s="1" t="s">
        <v>62</v>
      </c>
      <c r="C31" s="5">
        <v>29</v>
      </c>
    </row>
    <row r="32" spans="1:3" x14ac:dyDescent="0.3">
      <c r="A32" s="5">
        <v>185</v>
      </c>
      <c r="B32" s="1" t="s">
        <v>72</v>
      </c>
      <c r="C32" s="5">
        <v>31</v>
      </c>
    </row>
    <row r="33" spans="1:3" x14ac:dyDescent="0.3">
      <c r="A33" s="5">
        <v>188</v>
      </c>
      <c r="B33" s="1" t="s">
        <v>61</v>
      </c>
      <c r="C33" s="5">
        <v>32</v>
      </c>
    </row>
    <row r="34" spans="1:3" x14ac:dyDescent="0.3">
      <c r="A34" s="5">
        <v>200</v>
      </c>
      <c r="B34" s="1" t="s">
        <v>188</v>
      </c>
      <c r="C34" s="5">
        <v>35</v>
      </c>
    </row>
    <row r="35" spans="1:3" x14ac:dyDescent="0.3">
      <c r="A35" s="5">
        <v>202</v>
      </c>
      <c r="B35" s="1" t="s">
        <v>27</v>
      </c>
      <c r="C35" s="5">
        <v>37</v>
      </c>
    </row>
    <row r="36" spans="1:3" x14ac:dyDescent="0.3">
      <c r="A36" s="5">
        <v>203</v>
      </c>
      <c r="B36" s="1" t="s">
        <v>57</v>
      </c>
      <c r="C36" s="5">
        <v>40</v>
      </c>
    </row>
    <row r="37" spans="1:3" x14ac:dyDescent="0.3">
      <c r="A37" s="5">
        <v>208</v>
      </c>
      <c r="B37" s="1" t="s">
        <v>30</v>
      </c>
      <c r="C37" s="5">
        <v>46</v>
      </c>
    </row>
    <row r="39" spans="1:3" x14ac:dyDescent="0.3">
      <c r="A39" s="5" t="s">
        <v>5</v>
      </c>
    </row>
  </sheetData>
  <sortState ref="A6:C39">
    <sortCondition ref="A6:A39"/>
  </sortState>
  <mergeCells count="3">
    <mergeCell ref="A1:G1"/>
    <mergeCell ref="A2:G2"/>
    <mergeCell ref="A3:G3"/>
  </mergeCells>
  <phoneticPr fontId="0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7"/>
  <sheetViews>
    <sheetView workbookViewId="0">
      <selection activeCell="A3" sqref="A3:XFD3"/>
    </sheetView>
  </sheetViews>
  <sheetFormatPr baseColWidth="10" defaultColWidth="11.21875" defaultRowHeight="15.6" x14ac:dyDescent="0.3"/>
  <cols>
    <col min="1" max="1" width="9.6640625" style="1" customWidth="1"/>
    <col min="2" max="2" width="28.6640625" style="1" customWidth="1"/>
    <col min="3" max="3" width="11" style="12" customWidth="1"/>
    <col min="4" max="16384" width="11.21875" style="1"/>
  </cols>
  <sheetData>
    <row r="1" spans="1:7" x14ac:dyDescent="0.3">
      <c r="A1" s="35" t="s">
        <v>382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5" spans="1:7" s="10" customFormat="1" x14ac:dyDescent="0.3">
      <c r="A5" s="10" t="s">
        <v>7</v>
      </c>
      <c r="B5" s="10" t="s">
        <v>8</v>
      </c>
      <c r="C5" s="10" t="s">
        <v>9</v>
      </c>
    </row>
    <row r="6" spans="1:7" x14ac:dyDescent="0.3">
      <c r="A6" s="5">
        <v>1</v>
      </c>
      <c r="B6" s="1" t="s">
        <v>210</v>
      </c>
      <c r="C6" s="5">
        <v>1</v>
      </c>
    </row>
    <row r="7" spans="1:7" x14ac:dyDescent="0.3">
      <c r="A7" s="5">
        <v>2</v>
      </c>
      <c r="B7" s="1" t="s">
        <v>227</v>
      </c>
      <c r="C7" s="5">
        <v>1</v>
      </c>
    </row>
    <row r="8" spans="1:7" x14ac:dyDescent="0.3">
      <c r="A8" s="5">
        <v>12</v>
      </c>
      <c r="B8" s="1" t="s">
        <v>97</v>
      </c>
      <c r="C8" s="5">
        <v>5</v>
      </c>
    </row>
    <row r="9" spans="1:7" x14ac:dyDescent="0.3">
      <c r="A9" s="5">
        <v>14</v>
      </c>
      <c r="B9" s="1" t="s">
        <v>1</v>
      </c>
      <c r="C9" s="5">
        <v>5</v>
      </c>
    </row>
    <row r="10" spans="1:7" x14ac:dyDescent="0.3">
      <c r="A10" s="5">
        <v>17</v>
      </c>
      <c r="B10" s="1" t="s">
        <v>194</v>
      </c>
      <c r="C10" s="5">
        <v>5</v>
      </c>
    </row>
    <row r="11" spans="1:7" x14ac:dyDescent="0.3">
      <c r="A11" s="5">
        <v>37</v>
      </c>
      <c r="B11" s="1" t="s">
        <v>62</v>
      </c>
      <c r="C11" s="5">
        <v>6</v>
      </c>
    </row>
    <row r="12" spans="1:7" x14ac:dyDescent="0.3">
      <c r="A12" s="5">
        <v>42</v>
      </c>
      <c r="B12" s="1" t="s">
        <v>120</v>
      </c>
      <c r="C12" s="5">
        <v>6</v>
      </c>
    </row>
    <row r="13" spans="1:7" x14ac:dyDescent="0.3">
      <c r="A13" s="5">
        <v>47</v>
      </c>
      <c r="B13" s="1" t="s">
        <v>13</v>
      </c>
      <c r="C13" s="5">
        <v>6</v>
      </c>
    </row>
    <row r="14" spans="1:7" x14ac:dyDescent="0.3">
      <c r="A14" s="5">
        <v>68</v>
      </c>
      <c r="B14" s="1" t="s">
        <v>49</v>
      </c>
      <c r="C14" s="5">
        <v>6</v>
      </c>
    </row>
    <row r="15" spans="1:7" x14ac:dyDescent="0.3">
      <c r="A15" s="5">
        <v>81</v>
      </c>
      <c r="B15" s="1" t="s">
        <v>230</v>
      </c>
      <c r="C15" s="5">
        <v>7</v>
      </c>
    </row>
    <row r="16" spans="1:7" x14ac:dyDescent="0.3">
      <c r="A16" s="5">
        <v>83</v>
      </c>
      <c r="B16" s="1" t="s">
        <v>319</v>
      </c>
      <c r="C16" s="5">
        <v>7</v>
      </c>
    </row>
    <row r="17" spans="1:3" x14ac:dyDescent="0.3">
      <c r="A17" s="5">
        <v>111</v>
      </c>
      <c r="B17" s="1" t="s">
        <v>75</v>
      </c>
      <c r="C17" s="5">
        <v>7</v>
      </c>
    </row>
    <row r="18" spans="1:3" x14ac:dyDescent="0.3">
      <c r="B18" s="10" t="s">
        <v>2</v>
      </c>
      <c r="C18" s="11">
        <v>8</v>
      </c>
    </row>
    <row r="19" spans="1:3" x14ac:dyDescent="0.3">
      <c r="A19" s="5">
        <v>126</v>
      </c>
      <c r="B19" s="1" t="s">
        <v>141</v>
      </c>
      <c r="C19" s="5">
        <v>8</v>
      </c>
    </row>
    <row r="20" spans="1:3" x14ac:dyDescent="0.3">
      <c r="A20" s="5">
        <v>128</v>
      </c>
      <c r="B20" s="1" t="s">
        <v>44</v>
      </c>
      <c r="C20" s="5">
        <v>8</v>
      </c>
    </row>
    <row r="21" spans="1:3" x14ac:dyDescent="0.3">
      <c r="A21" s="5">
        <v>129</v>
      </c>
      <c r="B21" s="1" t="s">
        <v>56</v>
      </c>
      <c r="C21" s="5">
        <v>8</v>
      </c>
    </row>
    <row r="22" spans="1:3" x14ac:dyDescent="0.3">
      <c r="A22" s="5">
        <v>130</v>
      </c>
      <c r="B22" s="1" t="s">
        <v>158</v>
      </c>
      <c r="C22" s="5">
        <v>8</v>
      </c>
    </row>
    <row r="23" spans="1:3" x14ac:dyDescent="0.3">
      <c r="A23" s="5">
        <v>134</v>
      </c>
      <c r="B23" s="1" t="s">
        <v>234</v>
      </c>
      <c r="C23" s="5">
        <v>8</v>
      </c>
    </row>
    <row r="24" spans="1:3" x14ac:dyDescent="0.3">
      <c r="A24" s="5">
        <v>142</v>
      </c>
      <c r="B24" s="1" t="s">
        <v>60</v>
      </c>
      <c r="C24" s="5">
        <v>9</v>
      </c>
    </row>
    <row r="25" spans="1:3" x14ac:dyDescent="0.3">
      <c r="A25" s="5">
        <v>146</v>
      </c>
      <c r="B25" s="1" t="s">
        <v>159</v>
      </c>
      <c r="C25" s="5">
        <v>9</v>
      </c>
    </row>
    <row r="26" spans="1:3" x14ac:dyDescent="0.3">
      <c r="A26" s="11">
        <v>156</v>
      </c>
      <c r="B26" s="10" t="s">
        <v>284</v>
      </c>
      <c r="C26" s="11">
        <v>9</v>
      </c>
    </row>
    <row r="27" spans="1:3" x14ac:dyDescent="0.3">
      <c r="A27" s="5">
        <v>165</v>
      </c>
      <c r="B27" s="1" t="s">
        <v>88</v>
      </c>
      <c r="C27" s="5">
        <v>10</v>
      </c>
    </row>
    <row r="28" spans="1:3" x14ac:dyDescent="0.3">
      <c r="A28" s="5">
        <v>166</v>
      </c>
      <c r="B28" s="1" t="s">
        <v>282</v>
      </c>
      <c r="C28" s="5">
        <v>10</v>
      </c>
    </row>
    <row r="29" spans="1:3" x14ac:dyDescent="0.3">
      <c r="A29" s="5">
        <v>167</v>
      </c>
      <c r="B29" s="1" t="s">
        <v>240</v>
      </c>
      <c r="C29" s="5">
        <v>10</v>
      </c>
    </row>
    <row r="30" spans="1:3" x14ac:dyDescent="0.3">
      <c r="B30" s="21" t="s">
        <v>354</v>
      </c>
      <c r="C30" s="7">
        <v>11</v>
      </c>
    </row>
    <row r="31" spans="1:3" x14ac:dyDescent="0.3">
      <c r="A31" s="5">
        <v>188</v>
      </c>
      <c r="B31" s="1" t="s">
        <v>61</v>
      </c>
      <c r="C31" s="5">
        <v>12</v>
      </c>
    </row>
    <row r="32" spans="1:3" x14ac:dyDescent="0.3">
      <c r="A32" s="5">
        <v>191</v>
      </c>
      <c r="B32" s="1" t="s">
        <v>278</v>
      </c>
      <c r="C32" s="5">
        <v>12</v>
      </c>
    </row>
    <row r="33" spans="1:3" x14ac:dyDescent="0.3">
      <c r="A33" s="5">
        <v>192</v>
      </c>
      <c r="B33" s="1" t="s">
        <v>244</v>
      </c>
      <c r="C33" s="5">
        <v>12</v>
      </c>
    </row>
    <row r="34" spans="1:3" x14ac:dyDescent="0.3">
      <c r="A34" s="5">
        <v>195</v>
      </c>
      <c r="B34" s="1" t="s">
        <v>305</v>
      </c>
      <c r="C34" s="5">
        <v>13</v>
      </c>
    </row>
    <row r="35" spans="1:3" x14ac:dyDescent="0.3">
      <c r="A35" s="5">
        <v>200</v>
      </c>
      <c r="B35" s="1" t="s">
        <v>310</v>
      </c>
      <c r="C35" s="5">
        <v>14</v>
      </c>
    </row>
    <row r="36" spans="1:3" x14ac:dyDescent="0.3">
      <c r="A36" s="5">
        <v>207</v>
      </c>
      <c r="B36" s="1" t="s">
        <v>321</v>
      </c>
      <c r="C36" s="5">
        <v>15</v>
      </c>
    </row>
    <row r="37" spans="1:3" x14ac:dyDescent="0.3">
      <c r="A37" s="5">
        <v>208</v>
      </c>
      <c r="B37" s="1" t="s">
        <v>295</v>
      </c>
      <c r="C37" s="5">
        <v>15</v>
      </c>
    </row>
  </sheetData>
  <sortState ref="G5:L215">
    <sortCondition ref="J5:J215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3"/>
  <sheetViews>
    <sheetView workbookViewId="0">
      <selection activeCell="A3" sqref="A3:G3"/>
    </sheetView>
  </sheetViews>
  <sheetFormatPr baseColWidth="10" defaultColWidth="11.21875" defaultRowHeight="15.6" x14ac:dyDescent="0.3"/>
  <cols>
    <col min="1" max="1" width="9.6640625" style="1" customWidth="1"/>
    <col min="2" max="2" width="28.6640625" style="1" customWidth="1"/>
    <col min="3" max="3" width="11" style="12" customWidth="1"/>
    <col min="4" max="16384" width="11.21875" style="1"/>
  </cols>
  <sheetData>
    <row r="1" spans="1:7" x14ac:dyDescent="0.3">
      <c r="A1" s="35" t="s">
        <v>383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5" spans="1:7" s="10" customFormat="1" x14ac:dyDescent="0.3">
      <c r="A5" s="10" t="s">
        <v>7</v>
      </c>
      <c r="B5" s="10" t="s">
        <v>8</v>
      </c>
      <c r="C5" s="10" t="s">
        <v>9</v>
      </c>
    </row>
    <row r="6" spans="1:7" x14ac:dyDescent="0.3">
      <c r="A6" s="5">
        <v>1</v>
      </c>
      <c r="B6" s="1" t="s">
        <v>319</v>
      </c>
      <c r="C6" s="5">
        <v>1</v>
      </c>
    </row>
    <row r="7" spans="1:7" x14ac:dyDescent="0.3">
      <c r="A7" s="5">
        <v>6</v>
      </c>
      <c r="B7" s="1" t="s">
        <v>244</v>
      </c>
      <c r="C7" s="5">
        <v>2</v>
      </c>
    </row>
    <row r="8" spans="1:7" x14ac:dyDescent="0.3">
      <c r="A8" s="5">
        <v>7</v>
      </c>
      <c r="B8" s="1" t="s">
        <v>315</v>
      </c>
      <c r="C8" s="5">
        <v>2</v>
      </c>
    </row>
    <row r="9" spans="1:7" x14ac:dyDescent="0.3">
      <c r="A9" s="5">
        <v>25</v>
      </c>
      <c r="B9" s="1" t="s">
        <v>278</v>
      </c>
      <c r="C9" s="5">
        <v>3</v>
      </c>
    </row>
    <row r="10" spans="1:7" x14ac:dyDescent="0.3">
      <c r="A10" s="5">
        <v>27</v>
      </c>
      <c r="B10" s="1" t="s">
        <v>282</v>
      </c>
      <c r="C10" s="5">
        <v>3</v>
      </c>
    </row>
    <row r="11" spans="1:7" x14ac:dyDescent="0.3">
      <c r="B11" s="21" t="s">
        <v>354</v>
      </c>
      <c r="C11" s="7">
        <v>3</v>
      </c>
    </row>
    <row r="12" spans="1:7" x14ac:dyDescent="0.3">
      <c r="A12" s="11">
        <v>34</v>
      </c>
      <c r="B12" s="10" t="s">
        <v>284</v>
      </c>
      <c r="C12" s="11">
        <v>3</v>
      </c>
    </row>
    <row r="13" spans="1:7" x14ac:dyDescent="0.3">
      <c r="A13" s="5">
        <v>38</v>
      </c>
      <c r="B13" s="1" t="s">
        <v>327</v>
      </c>
      <c r="C13" s="5">
        <v>4</v>
      </c>
    </row>
    <row r="14" spans="1:7" x14ac:dyDescent="0.3">
      <c r="A14" s="5">
        <v>45</v>
      </c>
      <c r="B14" s="1" t="s">
        <v>305</v>
      </c>
      <c r="C14" s="5">
        <v>4</v>
      </c>
    </row>
    <row r="15" spans="1:7" x14ac:dyDescent="0.3">
      <c r="A15" s="5">
        <v>53</v>
      </c>
      <c r="B15" s="1" t="s">
        <v>159</v>
      </c>
      <c r="C15" s="5">
        <v>5</v>
      </c>
    </row>
    <row r="16" spans="1:7" x14ac:dyDescent="0.3">
      <c r="A16" s="5">
        <v>69</v>
      </c>
      <c r="B16" s="1" t="s">
        <v>234</v>
      </c>
      <c r="C16" s="5">
        <v>6</v>
      </c>
    </row>
    <row r="17" spans="1:3" x14ac:dyDescent="0.3">
      <c r="A17" s="5">
        <v>75</v>
      </c>
      <c r="B17" s="1" t="s">
        <v>250</v>
      </c>
      <c r="C17" s="5">
        <v>7</v>
      </c>
    </row>
    <row r="18" spans="1:3" x14ac:dyDescent="0.3">
      <c r="A18" s="5">
        <v>85</v>
      </c>
      <c r="B18" s="1" t="s">
        <v>104</v>
      </c>
      <c r="C18" s="5">
        <v>9</v>
      </c>
    </row>
    <row r="19" spans="1:3" x14ac:dyDescent="0.3">
      <c r="A19" s="5">
        <v>89</v>
      </c>
      <c r="B19" s="1" t="s">
        <v>194</v>
      </c>
      <c r="C19" s="5">
        <v>9</v>
      </c>
    </row>
    <row r="20" spans="1:3" x14ac:dyDescent="0.3">
      <c r="A20" s="5">
        <v>112</v>
      </c>
      <c r="B20" s="1" t="s">
        <v>108</v>
      </c>
      <c r="C20" s="5">
        <v>12</v>
      </c>
    </row>
    <row r="21" spans="1:3" x14ac:dyDescent="0.3">
      <c r="A21" s="5">
        <v>118</v>
      </c>
      <c r="B21" s="1" t="s">
        <v>97</v>
      </c>
      <c r="C21" s="5">
        <v>13</v>
      </c>
    </row>
    <row r="22" spans="1:3" x14ac:dyDescent="0.3">
      <c r="A22" s="5">
        <v>120</v>
      </c>
      <c r="B22" s="1" t="s">
        <v>3</v>
      </c>
      <c r="C22" s="5">
        <v>13</v>
      </c>
    </row>
    <row r="23" spans="1:3" x14ac:dyDescent="0.3">
      <c r="A23" s="5">
        <v>121</v>
      </c>
      <c r="B23" s="1" t="s">
        <v>240</v>
      </c>
      <c r="C23" s="5">
        <v>13</v>
      </c>
    </row>
    <row r="24" spans="1:3" x14ac:dyDescent="0.3">
      <c r="A24" s="5">
        <v>128</v>
      </c>
      <c r="B24" s="1" t="s">
        <v>186</v>
      </c>
      <c r="C24" s="5">
        <v>15</v>
      </c>
    </row>
    <row r="25" spans="1:3" x14ac:dyDescent="0.3">
      <c r="A25" s="5">
        <v>131</v>
      </c>
      <c r="B25" s="1" t="s">
        <v>143</v>
      </c>
      <c r="C25" s="5">
        <v>15</v>
      </c>
    </row>
    <row r="26" spans="1:3" x14ac:dyDescent="0.3">
      <c r="A26" s="5">
        <v>135</v>
      </c>
      <c r="B26" s="1" t="s">
        <v>173</v>
      </c>
      <c r="C26" s="5">
        <v>17</v>
      </c>
    </row>
    <row r="27" spans="1:3" x14ac:dyDescent="0.3">
      <c r="A27" s="5">
        <v>148</v>
      </c>
      <c r="B27" s="1" t="s">
        <v>192</v>
      </c>
      <c r="C27" s="5">
        <v>23</v>
      </c>
    </row>
    <row r="28" spans="1:3" x14ac:dyDescent="0.3">
      <c r="A28" s="5">
        <v>150</v>
      </c>
      <c r="B28" s="1" t="s">
        <v>20</v>
      </c>
      <c r="C28" s="5">
        <v>23</v>
      </c>
    </row>
    <row r="29" spans="1:3" x14ac:dyDescent="0.3">
      <c r="B29" s="10" t="s">
        <v>2</v>
      </c>
      <c r="C29" s="11">
        <v>27</v>
      </c>
    </row>
    <row r="30" spans="1:3" x14ac:dyDescent="0.3">
      <c r="A30" s="5">
        <v>160</v>
      </c>
      <c r="B30" s="1" t="s">
        <v>81</v>
      </c>
      <c r="C30" s="5">
        <v>28</v>
      </c>
    </row>
    <row r="31" spans="1:3" x14ac:dyDescent="0.3">
      <c r="A31" s="5">
        <v>162</v>
      </c>
      <c r="B31" s="1" t="s">
        <v>6</v>
      </c>
      <c r="C31" s="5">
        <v>28</v>
      </c>
    </row>
    <row r="32" spans="1:3" x14ac:dyDescent="0.3">
      <c r="A32" s="5">
        <v>173</v>
      </c>
      <c r="B32" s="1" t="s">
        <v>72</v>
      </c>
      <c r="C32" s="5">
        <v>32</v>
      </c>
    </row>
    <row r="33" spans="1:3" x14ac:dyDescent="0.3">
      <c r="A33" s="5">
        <v>187</v>
      </c>
      <c r="B33" s="1" t="s">
        <v>141</v>
      </c>
      <c r="C33" s="5">
        <v>44</v>
      </c>
    </row>
    <row r="34" spans="1:3" x14ac:dyDescent="0.3">
      <c r="A34" s="5">
        <v>190</v>
      </c>
      <c r="B34" s="1" t="s">
        <v>54</v>
      </c>
      <c r="C34" s="5">
        <v>48</v>
      </c>
    </row>
    <row r="35" spans="1:3" x14ac:dyDescent="0.3">
      <c r="A35" s="5">
        <v>191</v>
      </c>
      <c r="B35" s="1" t="s">
        <v>198</v>
      </c>
      <c r="C35" s="5">
        <v>48</v>
      </c>
    </row>
    <row r="36" spans="1:3" x14ac:dyDescent="0.3">
      <c r="A36" s="5">
        <v>207</v>
      </c>
      <c r="B36" s="1" t="s">
        <v>61</v>
      </c>
      <c r="C36" s="5">
        <v>68</v>
      </c>
    </row>
    <row r="37" spans="1:3" x14ac:dyDescent="0.3">
      <c r="A37" s="1">
        <v>208</v>
      </c>
      <c r="B37" s="1" t="s">
        <v>64</v>
      </c>
      <c r="C37" s="5">
        <v>71</v>
      </c>
    </row>
    <row r="257" spans="11:11" x14ac:dyDescent="0.3">
      <c r="K257" s="1" t="e">
        <f>ROUND(#REF!,0)</f>
        <v>#REF!</v>
      </c>
    </row>
    <row r="258" spans="11:11" x14ac:dyDescent="0.3">
      <c r="K258" s="1" t="e">
        <f>ROUND(#REF!,0)</f>
        <v>#REF!</v>
      </c>
    </row>
    <row r="259" spans="11:11" x14ac:dyDescent="0.3">
      <c r="K259" s="1" t="e">
        <f>ROUND(#REF!,0)</f>
        <v>#REF!</v>
      </c>
    </row>
    <row r="260" spans="11:11" x14ac:dyDescent="0.3">
      <c r="K260" s="1" t="e">
        <f>ROUND(#REF!,0)</f>
        <v>#REF!</v>
      </c>
    </row>
    <row r="261" spans="11:11" x14ac:dyDescent="0.3">
      <c r="K261" s="1" t="e">
        <f>ROUND(#REF!,0)</f>
        <v>#REF!</v>
      </c>
    </row>
    <row r="263" spans="11:11" x14ac:dyDescent="0.3">
      <c r="K263" s="1" t="e">
        <f>ROUND(#REF!,0)</f>
        <v>#REF!</v>
      </c>
    </row>
    <row r="282" spans="11:11" x14ac:dyDescent="0.3">
      <c r="K282" s="1" t="e">
        <f>ROUND(#REF!,0)</f>
        <v>#REF!</v>
      </c>
    </row>
    <row r="283" spans="11:11" x14ac:dyDescent="0.3">
      <c r="K283" s="1" t="e">
        <f>ROUND(#REF!,0)</f>
        <v>#REF!</v>
      </c>
    </row>
    <row r="284" spans="11:11" x14ac:dyDescent="0.3">
      <c r="K284" s="1" t="e">
        <f>ROUND(#REF!,0)</f>
        <v>#REF!</v>
      </c>
    </row>
    <row r="285" spans="11:11" x14ac:dyDescent="0.3">
      <c r="K285" s="1" t="e">
        <f>ROUND(#REF!,0)</f>
        <v>#REF!</v>
      </c>
    </row>
    <row r="286" spans="11:11" x14ac:dyDescent="0.3">
      <c r="K286" s="1" t="e">
        <f>ROUND(#REF!,0)</f>
        <v>#REF!</v>
      </c>
    </row>
    <row r="287" spans="11:11" x14ac:dyDescent="0.3">
      <c r="K287" s="1" t="e">
        <f>ROUND(#REF!,0)</f>
        <v>#REF!</v>
      </c>
    </row>
    <row r="288" spans="11:11" x14ac:dyDescent="0.3">
      <c r="K288" s="1" t="e">
        <f>ROUND(#REF!,0)</f>
        <v>#REF!</v>
      </c>
    </row>
    <row r="289" spans="11:11" x14ac:dyDescent="0.3">
      <c r="K289" s="1" t="e">
        <f>ROUND(#REF!,0)</f>
        <v>#REF!</v>
      </c>
    </row>
    <row r="290" spans="11:11" x14ac:dyDescent="0.3">
      <c r="K290" s="1" t="e">
        <f>ROUND(#REF!,0)</f>
        <v>#REF!</v>
      </c>
    </row>
    <row r="291" spans="11:11" x14ac:dyDescent="0.3">
      <c r="K291" s="1" t="e">
        <f>ROUND(#REF!,0)</f>
        <v>#REF!</v>
      </c>
    </row>
    <row r="292" spans="11:11" x14ac:dyDescent="0.3">
      <c r="K292" s="1" t="e">
        <f>ROUND(#REF!,0)</f>
        <v>#REF!</v>
      </c>
    </row>
    <row r="293" spans="11:11" x14ac:dyDescent="0.3">
      <c r="K293" s="1" t="e">
        <f>ROUND(#REF!,0)</f>
        <v>#REF!</v>
      </c>
    </row>
    <row r="294" spans="11:11" x14ac:dyDescent="0.3">
      <c r="K294" s="1" t="e">
        <f>ROUND(#REF!,0)</f>
        <v>#REF!</v>
      </c>
    </row>
    <row r="295" spans="11:11" x14ac:dyDescent="0.3">
      <c r="K295" s="1" t="e">
        <f>ROUND(#REF!,0)</f>
        <v>#REF!</v>
      </c>
    </row>
    <row r="296" spans="11:11" x14ac:dyDescent="0.3">
      <c r="K296" s="1" t="e">
        <f>ROUND(#REF!,0)</f>
        <v>#REF!</v>
      </c>
    </row>
    <row r="297" spans="11:11" x14ac:dyDescent="0.3">
      <c r="K297" s="1" t="e">
        <f>ROUND(#REF!,0)</f>
        <v>#REF!</v>
      </c>
    </row>
    <row r="298" spans="11:11" x14ac:dyDescent="0.3">
      <c r="K298" s="1" t="e">
        <f>ROUND(#REF!,0)</f>
        <v>#REF!</v>
      </c>
    </row>
    <row r="303" spans="11:11" x14ac:dyDescent="0.3">
      <c r="K303" s="1">
        <f>ROUND(J215,0)</f>
        <v>0</v>
      </c>
    </row>
  </sheetData>
  <sortState ref="A7:C37">
    <sortCondition ref="A7:A37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7"/>
  <sheetViews>
    <sheetView workbookViewId="0">
      <selection activeCell="A3" sqref="A3:G3"/>
    </sheetView>
  </sheetViews>
  <sheetFormatPr baseColWidth="10" defaultColWidth="11.21875" defaultRowHeight="15.6" x14ac:dyDescent="0.3"/>
  <cols>
    <col min="1" max="1" width="9.6640625" style="1" customWidth="1"/>
    <col min="2" max="2" width="28.6640625" style="1" customWidth="1"/>
    <col min="3" max="3" width="11" style="12" customWidth="1"/>
    <col min="4" max="12" width="11.21875" style="1"/>
    <col min="13" max="13" width="17.77734375" style="1" customWidth="1"/>
    <col min="14" max="16384" width="11.21875" style="1"/>
  </cols>
  <sheetData>
    <row r="1" spans="1:7" x14ac:dyDescent="0.3">
      <c r="A1" s="35" t="s">
        <v>384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1.05" customHeight="1" x14ac:dyDescent="0.3">
      <c r="A3" s="38" t="s">
        <v>391</v>
      </c>
      <c r="B3" s="36"/>
      <c r="C3" s="36"/>
      <c r="D3" s="36"/>
      <c r="E3" s="36"/>
      <c r="F3" s="36"/>
      <c r="G3" s="36"/>
    </row>
    <row r="4" spans="1:7" s="10" customFormat="1" x14ac:dyDescent="0.3">
      <c r="A4" s="1"/>
      <c r="B4" s="1"/>
      <c r="C4" s="12"/>
      <c r="D4" s="1"/>
      <c r="E4" s="1"/>
      <c r="F4" s="1"/>
      <c r="G4" s="1"/>
    </row>
    <row r="5" spans="1:7" x14ac:dyDescent="0.3">
      <c r="A5" s="10" t="s">
        <v>7</v>
      </c>
      <c r="B5" s="10" t="s">
        <v>8</v>
      </c>
      <c r="C5" s="10" t="s">
        <v>9</v>
      </c>
      <c r="D5" s="10"/>
      <c r="E5" s="10"/>
      <c r="F5" s="10"/>
      <c r="G5" s="10"/>
    </row>
    <row r="6" spans="1:7" x14ac:dyDescent="0.3">
      <c r="A6" s="5">
        <v>1</v>
      </c>
      <c r="B6" s="1" t="s">
        <v>244</v>
      </c>
      <c r="C6" s="5">
        <v>85</v>
      </c>
    </row>
    <row r="7" spans="1:7" x14ac:dyDescent="0.3">
      <c r="A7" s="5">
        <v>2</v>
      </c>
      <c r="B7" s="1" t="s">
        <v>242</v>
      </c>
      <c r="C7" s="5">
        <v>84</v>
      </c>
    </row>
    <row r="8" spans="1:7" x14ac:dyDescent="0.3">
      <c r="A8" s="5">
        <v>6</v>
      </c>
      <c r="B8" s="1" t="s">
        <v>331</v>
      </c>
      <c r="C8" s="5">
        <v>84</v>
      </c>
    </row>
    <row r="9" spans="1:7" x14ac:dyDescent="0.3">
      <c r="A9" s="5">
        <v>7</v>
      </c>
      <c r="B9" s="1" t="s">
        <v>262</v>
      </c>
      <c r="C9" s="5">
        <v>84</v>
      </c>
    </row>
    <row r="10" spans="1:7" x14ac:dyDescent="0.3">
      <c r="A10" s="5">
        <v>9</v>
      </c>
      <c r="B10" s="1" t="s">
        <v>258</v>
      </c>
      <c r="C10" s="5">
        <v>84</v>
      </c>
    </row>
    <row r="11" spans="1:7" x14ac:dyDescent="0.3">
      <c r="A11" s="11">
        <v>14</v>
      </c>
      <c r="B11" s="10" t="s">
        <v>284</v>
      </c>
      <c r="C11" s="11">
        <v>83</v>
      </c>
    </row>
    <row r="12" spans="1:7" x14ac:dyDescent="0.3">
      <c r="A12" s="5">
        <v>21</v>
      </c>
      <c r="B12" s="1" t="s">
        <v>158</v>
      </c>
      <c r="C12" s="5">
        <v>83</v>
      </c>
    </row>
    <row r="13" spans="1:7" x14ac:dyDescent="0.3">
      <c r="B13" s="21" t="s">
        <v>354</v>
      </c>
      <c r="C13" s="7">
        <v>82</v>
      </c>
    </row>
    <row r="14" spans="1:7" x14ac:dyDescent="0.3">
      <c r="A14" s="5">
        <v>38</v>
      </c>
      <c r="B14" s="1" t="s">
        <v>278</v>
      </c>
      <c r="C14" s="5">
        <v>82</v>
      </c>
    </row>
    <row r="15" spans="1:7" x14ac:dyDescent="0.3">
      <c r="A15" s="5">
        <v>39</v>
      </c>
      <c r="B15" s="1" t="s">
        <v>327</v>
      </c>
      <c r="C15" s="5">
        <v>81</v>
      </c>
    </row>
    <row r="16" spans="1:7" x14ac:dyDescent="0.3">
      <c r="A16" s="5">
        <v>41</v>
      </c>
      <c r="B16" s="1" t="s">
        <v>110</v>
      </c>
      <c r="C16" s="5">
        <v>81</v>
      </c>
    </row>
    <row r="17" spans="1:13" x14ac:dyDescent="0.3">
      <c r="A17" s="5">
        <v>47</v>
      </c>
      <c r="B17" s="1" t="s">
        <v>309</v>
      </c>
      <c r="C17" s="5">
        <v>80</v>
      </c>
    </row>
    <row r="18" spans="1:13" x14ac:dyDescent="0.3">
      <c r="A18" s="5">
        <v>50</v>
      </c>
      <c r="B18" s="1" t="s">
        <v>159</v>
      </c>
      <c r="C18" s="5">
        <v>79</v>
      </c>
    </row>
    <row r="19" spans="1:13" x14ac:dyDescent="0.3">
      <c r="A19" s="5">
        <v>61</v>
      </c>
      <c r="B19" s="1" t="s">
        <v>234</v>
      </c>
      <c r="C19" s="5">
        <v>78</v>
      </c>
    </row>
    <row r="20" spans="1:13" x14ac:dyDescent="0.3">
      <c r="A20" s="5">
        <v>73</v>
      </c>
      <c r="B20" s="1" t="s">
        <v>230</v>
      </c>
      <c r="C20" s="5">
        <v>77</v>
      </c>
    </row>
    <row r="21" spans="1:13" x14ac:dyDescent="0.3">
      <c r="A21" s="5">
        <v>81</v>
      </c>
      <c r="B21" s="1" t="s">
        <v>183</v>
      </c>
      <c r="C21" s="5">
        <v>77</v>
      </c>
    </row>
    <row r="22" spans="1:13" x14ac:dyDescent="0.3">
      <c r="A22" s="5">
        <v>83</v>
      </c>
      <c r="B22" s="1" t="s">
        <v>1</v>
      </c>
      <c r="C22" s="5">
        <v>76</v>
      </c>
    </row>
    <row r="23" spans="1:13" x14ac:dyDescent="0.3">
      <c r="A23" s="5">
        <v>90</v>
      </c>
      <c r="B23" s="1" t="s">
        <v>108</v>
      </c>
      <c r="C23" s="5">
        <v>76</v>
      </c>
      <c r="M23" s="10"/>
    </row>
    <row r="24" spans="1:13" x14ac:dyDescent="0.3">
      <c r="A24" s="5">
        <v>99</v>
      </c>
      <c r="B24" s="1" t="s">
        <v>100</v>
      </c>
      <c r="C24" s="5">
        <v>75</v>
      </c>
    </row>
    <row r="25" spans="1:13" x14ac:dyDescent="0.3">
      <c r="A25" s="5">
        <v>101</v>
      </c>
      <c r="B25" s="1" t="s">
        <v>186</v>
      </c>
      <c r="C25" s="5">
        <v>75</v>
      </c>
    </row>
    <row r="26" spans="1:13" x14ac:dyDescent="0.3">
      <c r="A26" s="5">
        <v>114</v>
      </c>
      <c r="B26" s="1" t="s">
        <v>305</v>
      </c>
      <c r="C26" s="5">
        <v>73</v>
      </c>
    </row>
    <row r="27" spans="1:13" x14ac:dyDescent="0.3">
      <c r="B27" s="10" t="s">
        <v>2</v>
      </c>
      <c r="C27" s="11">
        <v>73</v>
      </c>
    </row>
    <row r="28" spans="1:13" x14ac:dyDescent="0.3">
      <c r="A28" s="5">
        <v>128</v>
      </c>
      <c r="B28" s="1" t="s">
        <v>192</v>
      </c>
      <c r="C28" s="5">
        <v>72</v>
      </c>
    </row>
    <row r="29" spans="1:13" x14ac:dyDescent="0.3">
      <c r="A29" s="5">
        <v>133</v>
      </c>
      <c r="B29" s="1" t="s">
        <v>3</v>
      </c>
      <c r="C29" s="5">
        <v>72</v>
      </c>
    </row>
    <row r="30" spans="1:13" x14ac:dyDescent="0.3">
      <c r="A30" s="5">
        <v>147</v>
      </c>
      <c r="B30" s="1" t="s">
        <v>180</v>
      </c>
      <c r="C30" s="5">
        <v>70</v>
      </c>
    </row>
    <row r="31" spans="1:13" x14ac:dyDescent="0.3">
      <c r="A31" s="5">
        <v>153</v>
      </c>
      <c r="B31" s="1" t="s">
        <v>62</v>
      </c>
      <c r="C31" s="5">
        <v>69</v>
      </c>
    </row>
    <row r="32" spans="1:13" x14ac:dyDescent="0.3">
      <c r="A32" s="5">
        <v>161</v>
      </c>
      <c r="B32" s="1" t="s">
        <v>198</v>
      </c>
      <c r="C32" s="5">
        <v>68</v>
      </c>
    </row>
    <row r="33" spans="1:3" x14ac:dyDescent="0.3">
      <c r="A33" s="5">
        <v>167</v>
      </c>
      <c r="B33" s="1" t="s">
        <v>6</v>
      </c>
      <c r="C33" s="5">
        <v>67</v>
      </c>
    </row>
    <row r="34" spans="1:3" x14ac:dyDescent="0.3">
      <c r="A34" s="5">
        <v>198</v>
      </c>
      <c r="B34" s="1" t="s">
        <v>44</v>
      </c>
      <c r="C34" s="5">
        <v>61</v>
      </c>
    </row>
    <row r="35" spans="1:3" x14ac:dyDescent="0.3">
      <c r="A35" s="5">
        <v>201</v>
      </c>
      <c r="B35" s="1" t="s">
        <v>57</v>
      </c>
      <c r="C35" s="5">
        <v>61</v>
      </c>
    </row>
    <row r="36" spans="1:3" x14ac:dyDescent="0.3">
      <c r="A36" s="5">
        <v>207</v>
      </c>
      <c r="B36" s="1" t="s">
        <v>40</v>
      </c>
      <c r="C36" s="5">
        <v>55</v>
      </c>
    </row>
    <row r="37" spans="1:3" x14ac:dyDescent="0.3">
      <c r="A37" s="5">
        <v>208</v>
      </c>
      <c r="B37" s="1" t="s">
        <v>61</v>
      </c>
      <c r="C37" s="5">
        <v>55</v>
      </c>
    </row>
  </sheetData>
  <sortState ref="G5:L211">
    <sortCondition descending="1" ref="J5:J211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7"/>
  <sheetViews>
    <sheetView workbookViewId="0">
      <selection activeCell="A3" sqref="A3:G3"/>
    </sheetView>
  </sheetViews>
  <sheetFormatPr baseColWidth="10" defaultColWidth="11.21875" defaultRowHeight="15.6" x14ac:dyDescent="0.3"/>
  <cols>
    <col min="1" max="1" width="11.21875" style="1"/>
    <col min="2" max="2" width="33.6640625" style="1" customWidth="1"/>
    <col min="3" max="3" width="11" style="3" customWidth="1"/>
    <col min="4" max="16384" width="11.21875" style="1"/>
  </cols>
  <sheetData>
    <row r="1" spans="1:7" x14ac:dyDescent="0.3">
      <c r="A1" s="35" t="s">
        <v>385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1.05" customHeight="1" x14ac:dyDescent="0.3">
      <c r="A3" s="38" t="s">
        <v>391</v>
      </c>
      <c r="B3" s="36"/>
      <c r="C3" s="36"/>
      <c r="D3" s="36"/>
      <c r="E3" s="36"/>
      <c r="F3" s="36"/>
      <c r="G3" s="36"/>
    </row>
    <row r="4" spans="1:7" s="10" customFormat="1" x14ac:dyDescent="0.3">
      <c r="A4" s="1"/>
      <c r="B4" s="1"/>
      <c r="C4" s="3"/>
      <c r="D4" s="1"/>
      <c r="E4" s="1"/>
      <c r="F4" s="1"/>
      <c r="G4" s="1"/>
    </row>
    <row r="5" spans="1:7" x14ac:dyDescent="0.3">
      <c r="A5" s="10" t="s">
        <v>7</v>
      </c>
      <c r="B5" s="10" t="s">
        <v>8</v>
      </c>
      <c r="C5" s="10" t="s">
        <v>9</v>
      </c>
      <c r="D5" s="10"/>
      <c r="E5" s="10"/>
      <c r="F5" s="10"/>
      <c r="G5" s="10"/>
    </row>
    <row r="6" spans="1:7" x14ac:dyDescent="0.3">
      <c r="A6" s="5">
        <v>1</v>
      </c>
      <c r="B6" s="1" t="s">
        <v>30</v>
      </c>
      <c r="C6" s="16">
        <v>3.7</v>
      </c>
    </row>
    <row r="7" spans="1:7" x14ac:dyDescent="0.3">
      <c r="A7" s="5">
        <v>2</v>
      </c>
      <c r="B7" s="1" t="s">
        <v>60</v>
      </c>
      <c r="C7" s="16">
        <v>3.3</v>
      </c>
    </row>
    <row r="8" spans="1:7" x14ac:dyDescent="0.3">
      <c r="A8" s="5">
        <v>4</v>
      </c>
      <c r="B8" s="1" t="s">
        <v>33</v>
      </c>
      <c r="C8" s="16">
        <v>3.2</v>
      </c>
    </row>
    <row r="9" spans="1:7" x14ac:dyDescent="0.3">
      <c r="A9" s="5">
        <v>8</v>
      </c>
      <c r="B9" s="5" t="s">
        <v>27</v>
      </c>
      <c r="C9" s="16">
        <v>3</v>
      </c>
    </row>
    <row r="10" spans="1:7" x14ac:dyDescent="0.3">
      <c r="A10" s="5">
        <v>13</v>
      </c>
      <c r="B10" s="5" t="s">
        <v>6</v>
      </c>
      <c r="C10" s="16">
        <v>2.9</v>
      </c>
    </row>
    <row r="11" spans="1:7" x14ac:dyDescent="0.3">
      <c r="A11" s="5">
        <v>20</v>
      </c>
      <c r="B11" s="5" t="s">
        <v>72</v>
      </c>
      <c r="C11" s="16">
        <v>2.6</v>
      </c>
    </row>
    <row r="12" spans="1:7" x14ac:dyDescent="0.3">
      <c r="A12" s="5">
        <v>21</v>
      </c>
      <c r="B12" s="5" t="s">
        <v>42</v>
      </c>
      <c r="C12" s="16">
        <v>2.5</v>
      </c>
    </row>
    <row r="13" spans="1:7" x14ac:dyDescent="0.3">
      <c r="A13" s="5">
        <v>22</v>
      </c>
      <c r="B13" s="5" t="s">
        <v>52</v>
      </c>
      <c r="C13" s="16">
        <v>2.4</v>
      </c>
    </row>
    <row r="14" spans="1:7" x14ac:dyDescent="0.3">
      <c r="A14" s="5">
        <v>42</v>
      </c>
      <c r="B14" s="5" t="s">
        <v>198</v>
      </c>
      <c r="C14" s="16">
        <v>2.1</v>
      </c>
    </row>
    <row r="15" spans="1:7" x14ac:dyDescent="0.3">
      <c r="A15" s="5">
        <v>43</v>
      </c>
      <c r="B15" s="5" t="s">
        <v>35</v>
      </c>
      <c r="C15" s="16">
        <v>2.1</v>
      </c>
    </row>
    <row r="16" spans="1:7" x14ac:dyDescent="0.3">
      <c r="A16" s="5">
        <v>44</v>
      </c>
      <c r="B16" s="5" t="s">
        <v>61</v>
      </c>
      <c r="C16" s="16">
        <v>2.1</v>
      </c>
    </row>
    <row r="17" spans="1:3" x14ac:dyDescent="0.3">
      <c r="A17" s="5">
        <v>63</v>
      </c>
      <c r="B17" s="5" t="s">
        <v>3</v>
      </c>
      <c r="C17" s="16">
        <v>1.5</v>
      </c>
    </row>
    <row r="18" spans="1:3" x14ac:dyDescent="0.3">
      <c r="A18" s="5">
        <v>66</v>
      </c>
      <c r="B18" s="5" t="s">
        <v>189</v>
      </c>
      <c r="C18" s="16">
        <v>1.5</v>
      </c>
    </row>
    <row r="19" spans="1:3" x14ac:dyDescent="0.3">
      <c r="A19" s="5">
        <v>72</v>
      </c>
      <c r="B19" s="5" t="s">
        <v>1</v>
      </c>
      <c r="C19" s="16">
        <v>1.4</v>
      </c>
    </row>
    <row r="20" spans="1:3" x14ac:dyDescent="0.3">
      <c r="A20" s="5">
        <v>76</v>
      </c>
      <c r="B20" s="5" t="s">
        <v>171</v>
      </c>
      <c r="C20" s="16">
        <v>1.4</v>
      </c>
    </row>
    <row r="21" spans="1:3" x14ac:dyDescent="0.3">
      <c r="A21" s="5">
        <v>89</v>
      </c>
      <c r="B21" s="5" t="s">
        <v>13</v>
      </c>
      <c r="C21" s="16">
        <v>1.1000000000000001</v>
      </c>
    </row>
    <row r="22" spans="1:3" x14ac:dyDescent="0.3">
      <c r="B22" s="30" t="s">
        <v>2</v>
      </c>
      <c r="C22" s="18">
        <v>0.9</v>
      </c>
    </row>
    <row r="23" spans="1:3" x14ac:dyDescent="0.3">
      <c r="A23" s="5">
        <v>110</v>
      </c>
      <c r="B23" s="5" t="s">
        <v>194</v>
      </c>
      <c r="C23" s="16">
        <v>0.8</v>
      </c>
    </row>
    <row r="24" spans="1:3" x14ac:dyDescent="0.3">
      <c r="A24" s="5">
        <v>124</v>
      </c>
      <c r="B24" s="5" t="s">
        <v>230</v>
      </c>
      <c r="C24" s="16">
        <v>0.5</v>
      </c>
    </row>
    <row r="25" spans="1:3" x14ac:dyDescent="0.3">
      <c r="A25" s="5">
        <v>127</v>
      </c>
      <c r="B25" s="5" t="s">
        <v>108</v>
      </c>
      <c r="C25" s="16">
        <v>0.5</v>
      </c>
    </row>
    <row r="26" spans="1:3" x14ac:dyDescent="0.3">
      <c r="A26" s="5">
        <v>135</v>
      </c>
      <c r="B26" s="5" t="s">
        <v>104</v>
      </c>
      <c r="C26" s="16">
        <v>0.3</v>
      </c>
    </row>
    <row r="27" spans="1:3" x14ac:dyDescent="0.3">
      <c r="A27" s="5">
        <v>147</v>
      </c>
      <c r="B27" s="5" t="s">
        <v>159</v>
      </c>
      <c r="C27" s="16">
        <v>0.2</v>
      </c>
    </row>
    <row r="28" spans="1:3" x14ac:dyDescent="0.3">
      <c r="A28" s="5">
        <v>159</v>
      </c>
      <c r="B28" s="5" t="s">
        <v>311</v>
      </c>
      <c r="C28" s="16">
        <v>0</v>
      </c>
    </row>
    <row r="29" spans="1:3" x14ac:dyDescent="0.3">
      <c r="A29" s="11">
        <v>160</v>
      </c>
      <c r="B29" s="11" t="s">
        <v>284</v>
      </c>
      <c r="C29" s="18">
        <v>0</v>
      </c>
    </row>
    <row r="30" spans="1:3" x14ac:dyDescent="0.3">
      <c r="A30" s="5">
        <v>177</v>
      </c>
      <c r="B30" s="5" t="s">
        <v>234</v>
      </c>
      <c r="C30" s="16">
        <v>-0.2</v>
      </c>
    </row>
    <row r="31" spans="1:3" x14ac:dyDescent="0.3">
      <c r="B31" s="31" t="s">
        <v>354</v>
      </c>
      <c r="C31" s="15">
        <v>-0.3</v>
      </c>
    </row>
    <row r="32" spans="1:3" x14ac:dyDescent="0.3">
      <c r="A32" s="5">
        <v>190</v>
      </c>
      <c r="B32" s="5" t="s">
        <v>278</v>
      </c>
      <c r="C32" s="16">
        <v>-0.4</v>
      </c>
    </row>
    <row r="33" spans="1:3" x14ac:dyDescent="0.3">
      <c r="A33" s="5">
        <v>192</v>
      </c>
      <c r="B33" s="5" t="s">
        <v>305</v>
      </c>
      <c r="C33" s="16">
        <v>-0.4</v>
      </c>
    </row>
    <row r="34" spans="1:3" x14ac:dyDescent="0.3">
      <c r="A34" s="5">
        <v>197</v>
      </c>
      <c r="B34" s="5" t="s">
        <v>262</v>
      </c>
      <c r="C34" s="16">
        <v>-0.5</v>
      </c>
    </row>
    <row r="35" spans="1:3" x14ac:dyDescent="0.3">
      <c r="A35" s="5">
        <v>205</v>
      </c>
      <c r="B35" s="5" t="s">
        <v>244</v>
      </c>
      <c r="C35" s="16">
        <v>-0.6</v>
      </c>
    </row>
    <row r="36" spans="1:3" x14ac:dyDescent="0.3">
      <c r="A36" s="5">
        <v>207</v>
      </c>
      <c r="B36" s="1" t="s">
        <v>321</v>
      </c>
      <c r="C36" s="16">
        <v>-0.7</v>
      </c>
    </row>
    <row r="37" spans="1:3" x14ac:dyDescent="0.3">
      <c r="A37" s="5">
        <v>208</v>
      </c>
      <c r="B37" s="5" t="s">
        <v>310</v>
      </c>
      <c r="C37" s="16">
        <v>-0.8</v>
      </c>
    </row>
  </sheetData>
  <sortState ref="A6:C37">
    <sortCondition ref="A6:A37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7"/>
  <sheetViews>
    <sheetView workbookViewId="0">
      <selection activeCell="A3" sqref="A3:G3"/>
    </sheetView>
  </sheetViews>
  <sheetFormatPr baseColWidth="10" defaultColWidth="11.21875" defaultRowHeight="15.6" x14ac:dyDescent="0.3"/>
  <cols>
    <col min="1" max="1" width="11.21875" style="1"/>
    <col min="2" max="2" width="33.6640625" style="1" customWidth="1"/>
    <col min="3" max="3" width="11" style="3" customWidth="1"/>
    <col min="4" max="16384" width="11.21875" style="1"/>
  </cols>
  <sheetData>
    <row r="1" spans="1:7" x14ac:dyDescent="0.3">
      <c r="A1" s="35" t="s">
        <v>386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2.5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4" spans="1:7" s="10" customFormat="1" x14ac:dyDescent="0.3">
      <c r="A4" s="1"/>
      <c r="B4" s="1"/>
      <c r="C4" s="3"/>
      <c r="D4" s="1"/>
      <c r="E4" s="1"/>
      <c r="F4" s="1"/>
      <c r="G4" s="1"/>
    </row>
    <row r="5" spans="1:7" x14ac:dyDescent="0.3">
      <c r="A5" s="10" t="s">
        <v>7</v>
      </c>
      <c r="B5" s="10" t="s">
        <v>8</v>
      </c>
      <c r="C5" s="10" t="s">
        <v>9</v>
      </c>
      <c r="D5" s="10"/>
      <c r="E5" s="10"/>
      <c r="F5" s="10"/>
      <c r="G5" s="10"/>
    </row>
    <row r="6" spans="1:7" x14ac:dyDescent="0.3">
      <c r="A6" s="1">
        <v>1</v>
      </c>
      <c r="B6" s="1" t="s">
        <v>40</v>
      </c>
      <c r="C6" s="16">
        <v>6</v>
      </c>
    </row>
    <row r="7" spans="1:7" x14ac:dyDescent="0.3">
      <c r="A7" s="1">
        <v>2</v>
      </c>
      <c r="B7" s="1" t="s">
        <v>86</v>
      </c>
      <c r="C7" s="16">
        <v>6</v>
      </c>
    </row>
    <row r="8" spans="1:7" x14ac:dyDescent="0.3">
      <c r="A8" s="1">
        <v>3</v>
      </c>
      <c r="B8" s="1" t="s">
        <v>33</v>
      </c>
      <c r="C8" s="16">
        <v>6</v>
      </c>
    </row>
    <row r="9" spans="1:7" x14ac:dyDescent="0.3">
      <c r="A9" s="5">
        <v>13</v>
      </c>
      <c r="B9" s="1" t="s">
        <v>6</v>
      </c>
      <c r="C9" s="5">
        <v>4.5</v>
      </c>
    </row>
    <row r="10" spans="1:7" x14ac:dyDescent="0.3">
      <c r="A10" s="5">
        <v>16</v>
      </c>
      <c r="B10" s="1" t="s">
        <v>61</v>
      </c>
      <c r="C10" s="5">
        <v>4.4000000000000004</v>
      </c>
    </row>
    <row r="11" spans="1:7" x14ac:dyDescent="0.3">
      <c r="A11" s="5">
        <v>19</v>
      </c>
      <c r="B11" s="5" t="s">
        <v>47</v>
      </c>
      <c r="C11" s="5">
        <v>4.2</v>
      </c>
    </row>
    <row r="12" spans="1:7" x14ac:dyDescent="0.3">
      <c r="A12" s="5">
        <v>24</v>
      </c>
      <c r="B12" s="1" t="s">
        <v>44</v>
      </c>
      <c r="C12" s="5">
        <v>4.0999999999999996</v>
      </c>
    </row>
    <row r="13" spans="1:7" x14ac:dyDescent="0.3">
      <c r="A13" s="5">
        <v>27</v>
      </c>
      <c r="B13" s="1" t="s">
        <v>75</v>
      </c>
      <c r="C13" s="5">
        <v>3.9</v>
      </c>
    </row>
    <row r="14" spans="1:7" x14ac:dyDescent="0.3">
      <c r="A14" s="5">
        <v>28</v>
      </c>
      <c r="B14" s="1" t="s">
        <v>72</v>
      </c>
      <c r="C14" s="5">
        <v>3.9</v>
      </c>
    </row>
    <row r="15" spans="1:7" x14ac:dyDescent="0.3">
      <c r="A15" s="5">
        <v>44</v>
      </c>
      <c r="B15" s="1" t="s">
        <v>198</v>
      </c>
      <c r="C15" s="5">
        <v>3.5</v>
      </c>
    </row>
    <row r="16" spans="1:7" x14ac:dyDescent="0.3">
      <c r="A16" s="5">
        <v>63</v>
      </c>
      <c r="B16" s="1" t="s">
        <v>3</v>
      </c>
      <c r="C16" s="5">
        <v>2.7</v>
      </c>
    </row>
    <row r="17" spans="1:3" x14ac:dyDescent="0.3">
      <c r="A17" s="5">
        <v>64</v>
      </c>
      <c r="B17" s="1" t="s">
        <v>1</v>
      </c>
      <c r="C17" s="5">
        <v>2.7</v>
      </c>
    </row>
    <row r="18" spans="1:3" x14ac:dyDescent="0.3">
      <c r="A18" s="5">
        <v>72</v>
      </c>
      <c r="B18" s="1" t="s">
        <v>141</v>
      </c>
      <c r="C18" s="5">
        <v>2.6</v>
      </c>
    </row>
    <row r="19" spans="1:3" x14ac:dyDescent="0.3">
      <c r="A19" s="5">
        <v>75</v>
      </c>
      <c r="B19" s="1" t="s">
        <v>171</v>
      </c>
      <c r="C19" s="5">
        <v>2.5</v>
      </c>
    </row>
    <row r="20" spans="1:3" x14ac:dyDescent="0.3">
      <c r="B20" s="30" t="s">
        <v>2</v>
      </c>
      <c r="C20" s="11">
        <v>2.2000000000000002</v>
      </c>
    </row>
    <row r="21" spans="1:3" x14ac:dyDescent="0.3">
      <c r="A21" s="5">
        <v>94</v>
      </c>
      <c r="B21" s="1" t="s">
        <v>189</v>
      </c>
      <c r="C21" s="16">
        <v>2.1</v>
      </c>
    </row>
    <row r="22" spans="1:3" x14ac:dyDescent="0.3">
      <c r="A22" s="5">
        <v>95</v>
      </c>
      <c r="B22" s="1" t="s">
        <v>173</v>
      </c>
      <c r="C22" s="5">
        <v>2.1</v>
      </c>
    </row>
    <row r="23" spans="1:3" x14ac:dyDescent="0.3">
      <c r="A23" s="5">
        <v>107</v>
      </c>
      <c r="B23" s="1" t="s">
        <v>192</v>
      </c>
      <c r="C23" s="16">
        <v>2</v>
      </c>
    </row>
    <row r="24" spans="1:3" x14ac:dyDescent="0.3">
      <c r="A24" s="11">
        <v>132</v>
      </c>
      <c r="B24" s="10" t="s">
        <v>284</v>
      </c>
      <c r="C24" s="11">
        <v>1.6</v>
      </c>
    </row>
    <row r="25" spans="1:3" x14ac:dyDescent="0.3">
      <c r="A25" s="5">
        <v>134</v>
      </c>
      <c r="B25" s="1" t="s">
        <v>159</v>
      </c>
      <c r="C25" s="5">
        <v>1.6</v>
      </c>
    </row>
    <row r="26" spans="1:3" x14ac:dyDescent="0.3">
      <c r="A26" s="5">
        <v>135</v>
      </c>
      <c r="B26" s="1" t="s">
        <v>230</v>
      </c>
      <c r="C26" s="5">
        <v>1.6</v>
      </c>
    </row>
    <row r="27" spans="1:3" x14ac:dyDescent="0.3">
      <c r="A27" s="5">
        <v>136</v>
      </c>
      <c r="B27" s="1" t="s">
        <v>108</v>
      </c>
      <c r="C27" s="5">
        <v>1.6</v>
      </c>
    </row>
    <row r="28" spans="1:3" x14ac:dyDescent="0.3">
      <c r="A28" s="5">
        <v>154</v>
      </c>
      <c r="B28" s="1" t="s">
        <v>104</v>
      </c>
      <c r="C28" s="5">
        <v>1.5</v>
      </c>
    </row>
    <row r="29" spans="1:3" x14ac:dyDescent="0.3">
      <c r="A29" s="5">
        <v>163</v>
      </c>
      <c r="B29" s="1" t="s">
        <v>305</v>
      </c>
      <c r="C29" s="5">
        <v>1.5</v>
      </c>
    </row>
    <row r="30" spans="1:3" x14ac:dyDescent="0.3">
      <c r="A30" s="5">
        <v>168</v>
      </c>
      <c r="B30" s="1" t="s">
        <v>289</v>
      </c>
      <c r="C30" s="5">
        <v>1.4</v>
      </c>
    </row>
    <row r="31" spans="1:3" x14ac:dyDescent="0.3">
      <c r="B31" s="31" t="s">
        <v>354</v>
      </c>
      <c r="C31" s="7">
        <v>1.4</v>
      </c>
    </row>
    <row r="32" spans="1:3" x14ac:dyDescent="0.3">
      <c r="A32" s="5">
        <v>175</v>
      </c>
      <c r="B32" s="1" t="s">
        <v>282</v>
      </c>
      <c r="C32" s="5">
        <v>1.4</v>
      </c>
    </row>
    <row r="33" spans="1:3" x14ac:dyDescent="0.3">
      <c r="A33" s="5">
        <v>189</v>
      </c>
      <c r="B33" s="1" t="s">
        <v>258</v>
      </c>
      <c r="C33" s="5">
        <v>1.2</v>
      </c>
    </row>
    <row r="34" spans="1:3" x14ac:dyDescent="0.3">
      <c r="A34" s="5">
        <v>195</v>
      </c>
      <c r="B34" s="1" t="s">
        <v>183</v>
      </c>
      <c r="C34" s="5">
        <v>1.2</v>
      </c>
    </row>
    <row r="35" spans="1:3" x14ac:dyDescent="0.3">
      <c r="A35" s="5">
        <v>203</v>
      </c>
      <c r="B35" s="1" t="s">
        <v>234</v>
      </c>
      <c r="C35" s="16">
        <v>1</v>
      </c>
    </row>
    <row r="36" spans="1:3" x14ac:dyDescent="0.3">
      <c r="A36" s="5">
        <v>207</v>
      </c>
      <c r="B36" s="1" t="s">
        <v>248</v>
      </c>
      <c r="C36" s="5">
        <v>0.9</v>
      </c>
    </row>
    <row r="37" spans="1:3" x14ac:dyDescent="0.3">
      <c r="A37" s="5">
        <v>208</v>
      </c>
      <c r="B37" s="1" t="s">
        <v>242</v>
      </c>
      <c r="C37" s="5">
        <v>0.7</v>
      </c>
    </row>
  </sheetData>
  <sortState ref="A6:C37">
    <sortCondition ref="A6:A37"/>
  </sortState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7"/>
  <sheetViews>
    <sheetView workbookViewId="0">
      <selection activeCell="A3" sqref="A3:G3"/>
    </sheetView>
  </sheetViews>
  <sheetFormatPr baseColWidth="10" defaultColWidth="11.21875" defaultRowHeight="15.6" x14ac:dyDescent="0.3"/>
  <cols>
    <col min="1" max="1" width="12" style="5" customWidth="1"/>
    <col min="2" max="2" width="28.109375" style="5" customWidth="1"/>
    <col min="3" max="3" width="11" style="32" customWidth="1"/>
    <col min="4" max="16384" width="11.21875" style="1"/>
  </cols>
  <sheetData>
    <row r="1" spans="1:7" x14ac:dyDescent="0.3">
      <c r="A1" s="35" t="s">
        <v>387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2.5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4" spans="1:7" s="10" customFormat="1" x14ac:dyDescent="0.3">
      <c r="A4" s="5"/>
      <c r="B4" s="5"/>
      <c r="C4" s="32"/>
      <c r="D4" s="1"/>
      <c r="E4" s="1"/>
      <c r="F4" s="1"/>
      <c r="G4" s="1"/>
    </row>
    <row r="5" spans="1:7" x14ac:dyDescent="0.3">
      <c r="A5" s="10" t="s">
        <v>7</v>
      </c>
      <c r="B5" s="10" t="s">
        <v>8</v>
      </c>
      <c r="C5" s="10" t="s">
        <v>9</v>
      </c>
      <c r="D5" s="10"/>
      <c r="E5" s="10"/>
      <c r="F5" s="10"/>
      <c r="G5" s="10"/>
    </row>
    <row r="6" spans="1:7" x14ac:dyDescent="0.3">
      <c r="A6" s="5">
        <v>1</v>
      </c>
      <c r="B6" s="1" t="s">
        <v>30</v>
      </c>
      <c r="C6" s="5">
        <v>49</v>
      </c>
    </row>
    <row r="7" spans="1:7" x14ac:dyDescent="0.3">
      <c r="A7" s="5">
        <v>2</v>
      </c>
      <c r="B7" s="1" t="s">
        <v>60</v>
      </c>
      <c r="C7" s="5">
        <v>47</v>
      </c>
    </row>
    <row r="8" spans="1:7" x14ac:dyDescent="0.3">
      <c r="A8" s="5">
        <v>9</v>
      </c>
      <c r="B8" s="5" t="s">
        <v>27</v>
      </c>
      <c r="C8" s="5">
        <v>44</v>
      </c>
    </row>
    <row r="9" spans="1:7" x14ac:dyDescent="0.3">
      <c r="A9" s="5">
        <v>15</v>
      </c>
      <c r="B9" s="5" t="s">
        <v>44</v>
      </c>
      <c r="C9" s="5">
        <v>42</v>
      </c>
    </row>
    <row r="10" spans="1:7" x14ac:dyDescent="0.3">
      <c r="A10" s="5">
        <v>20</v>
      </c>
      <c r="B10" s="5" t="s">
        <v>61</v>
      </c>
      <c r="C10" s="5">
        <v>41</v>
      </c>
    </row>
    <row r="11" spans="1:7" x14ac:dyDescent="0.3">
      <c r="A11" s="5">
        <v>23</v>
      </c>
      <c r="B11" s="5" t="s">
        <v>47</v>
      </c>
      <c r="C11" s="5">
        <v>41</v>
      </c>
    </row>
    <row r="12" spans="1:7" x14ac:dyDescent="0.3">
      <c r="A12" s="5">
        <v>29</v>
      </c>
      <c r="B12" s="5" t="s">
        <v>65</v>
      </c>
      <c r="C12" s="5">
        <v>40</v>
      </c>
    </row>
    <row r="13" spans="1:7" x14ac:dyDescent="0.3">
      <c r="A13" s="5">
        <v>36</v>
      </c>
      <c r="B13" s="5" t="s">
        <v>62</v>
      </c>
      <c r="C13" s="5">
        <v>38</v>
      </c>
    </row>
    <row r="14" spans="1:7" x14ac:dyDescent="0.3">
      <c r="A14" s="5">
        <v>41</v>
      </c>
      <c r="B14" s="5" t="s">
        <v>84</v>
      </c>
      <c r="C14" s="5">
        <v>37</v>
      </c>
    </row>
    <row r="15" spans="1:7" x14ac:dyDescent="0.3">
      <c r="A15" s="5">
        <v>49</v>
      </c>
      <c r="B15" s="5" t="s">
        <v>35</v>
      </c>
      <c r="C15" s="5">
        <v>36</v>
      </c>
    </row>
    <row r="16" spans="1:7" x14ac:dyDescent="0.3">
      <c r="A16" s="5">
        <v>62</v>
      </c>
      <c r="B16" s="5" t="s">
        <v>3</v>
      </c>
      <c r="C16" s="5">
        <v>32</v>
      </c>
    </row>
    <row r="17" spans="1:3" x14ac:dyDescent="0.3">
      <c r="A17" s="5">
        <v>73</v>
      </c>
      <c r="B17" s="5" t="s">
        <v>171</v>
      </c>
      <c r="C17" s="5">
        <v>30</v>
      </c>
    </row>
    <row r="18" spans="1:3" x14ac:dyDescent="0.3">
      <c r="A18" s="5">
        <v>85</v>
      </c>
      <c r="B18" s="5" t="s">
        <v>218</v>
      </c>
      <c r="C18" s="5">
        <v>27</v>
      </c>
    </row>
    <row r="19" spans="1:3" x14ac:dyDescent="0.3">
      <c r="A19" s="5">
        <v>91</v>
      </c>
      <c r="B19" s="5" t="s">
        <v>20</v>
      </c>
      <c r="C19" s="5">
        <v>26</v>
      </c>
    </row>
    <row r="20" spans="1:3" x14ac:dyDescent="0.3">
      <c r="A20" s="1"/>
      <c r="B20" s="11" t="s">
        <v>2</v>
      </c>
      <c r="C20" s="11">
        <v>25</v>
      </c>
    </row>
    <row r="21" spans="1:3" x14ac:dyDescent="0.3">
      <c r="A21" s="5">
        <v>100</v>
      </c>
      <c r="B21" s="5" t="s">
        <v>192</v>
      </c>
      <c r="C21" s="5">
        <v>25</v>
      </c>
    </row>
    <row r="22" spans="1:3" x14ac:dyDescent="0.3">
      <c r="A22" s="5">
        <v>107</v>
      </c>
      <c r="B22" s="5" t="s">
        <v>186</v>
      </c>
      <c r="C22" s="5">
        <v>23</v>
      </c>
    </row>
    <row r="23" spans="1:3" x14ac:dyDescent="0.3">
      <c r="A23" s="5">
        <v>114</v>
      </c>
      <c r="B23" s="5" t="s">
        <v>230</v>
      </c>
      <c r="C23" s="5">
        <v>21</v>
      </c>
    </row>
    <row r="24" spans="1:3" x14ac:dyDescent="0.3">
      <c r="A24" s="5">
        <v>134</v>
      </c>
      <c r="B24" s="5" t="s">
        <v>317</v>
      </c>
      <c r="C24" s="5">
        <v>19</v>
      </c>
    </row>
    <row r="25" spans="1:3" x14ac:dyDescent="0.3">
      <c r="A25" s="5">
        <v>147</v>
      </c>
      <c r="B25" s="5" t="s">
        <v>159</v>
      </c>
      <c r="C25" s="5">
        <v>17</v>
      </c>
    </row>
    <row r="26" spans="1:3" x14ac:dyDescent="0.3">
      <c r="A26" s="5">
        <v>148</v>
      </c>
      <c r="B26" s="5" t="s">
        <v>305</v>
      </c>
      <c r="C26" s="5">
        <v>17</v>
      </c>
    </row>
    <row r="27" spans="1:3" x14ac:dyDescent="0.3">
      <c r="A27" s="11">
        <v>156</v>
      </c>
      <c r="B27" s="11" t="s">
        <v>284</v>
      </c>
      <c r="C27" s="11">
        <v>17</v>
      </c>
    </row>
    <row r="28" spans="1:3" x14ac:dyDescent="0.3">
      <c r="A28" s="5">
        <v>163</v>
      </c>
      <c r="B28" s="5" t="s">
        <v>234</v>
      </c>
      <c r="C28" s="5">
        <v>16</v>
      </c>
    </row>
    <row r="29" spans="1:3" x14ac:dyDescent="0.3">
      <c r="A29" s="5">
        <v>173</v>
      </c>
      <c r="B29" s="5" t="s">
        <v>158</v>
      </c>
      <c r="C29" s="5">
        <v>15</v>
      </c>
    </row>
    <row r="30" spans="1:3" x14ac:dyDescent="0.3">
      <c r="A30" s="5">
        <v>180</v>
      </c>
      <c r="B30" s="5" t="s">
        <v>301</v>
      </c>
      <c r="C30" s="5">
        <v>15</v>
      </c>
    </row>
    <row r="31" spans="1:3" x14ac:dyDescent="0.3">
      <c r="A31" s="1"/>
      <c r="B31" s="31" t="s">
        <v>354</v>
      </c>
      <c r="C31" s="7">
        <v>14</v>
      </c>
    </row>
    <row r="32" spans="1:3" x14ac:dyDescent="0.3">
      <c r="A32" s="5">
        <v>189</v>
      </c>
      <c r="B32" s="5" t="s">
        <v>280</v>
      </c>
      <c r="C32" s="5">
        <v>14</v>
      </c>
    </row>
    <row r="33" spans="1:3" x14ac:dyDescent="0.3">
      <c r="A33" s="5">
        <v>191</v>
      </c>
      <c r="B33" s="5" t="s">
        <v>278</v>
      </c>
      <c r="C33" s="5">
        <v>14</v>
      </c>
    </row>
    <row r="34" spans="1:3" x14ac:dyDescent="0.3">
      <c r="A34" s="5">
        <v>198</v>
      </c>
      <c r="B34" s="5" t="s">
        <v>258</v>
      </c>
      <c r="C34" s="5">
        <v>13</v>
      </c>
    </row>
    <row r="35" spans="1:3" x14ac:dyDescent="0.3">
      <c r="A35" s="5">
        <v>201</v>
      </c>
      <c r="B35" s="5" t="s">
        <v>262</v>
      </c>
      <c r="C35" s="5">
        <v>12</v>
      </c>
    </row>
    <row r="36" spans="1:3" x14ac:dyDescent="0.3">
      <c r="A36" s="5">
        <v>207</v>
      </c>
      <c r="B36" s="1" t="s">
        <v>244</v>
      </c>
      <c r="C36" s="5">
        <v>11</v>
      </c>
    </row>
    <row r="37" spans="1:3" x14ac:dyDescent="0.3">
      <c r="A37" s="5">
        <v>208</v>
      </c>
      <c r="B37" s="5" t="s">
        <v>242</v>
      </c>
      <c r="C37" s="5">
        <v>11</v>
      </c>
    </row>
  </sheetData>
  <sortState ref="A6:C37">
    <sortCondition ref="A6:A37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6"/>
  <sheetViews>
    <sheetView workbookViewId="0">
      <selection activeCell="A3" sqref="A3:G3"/>
    </sheetView>
  </sheetViews>
  <sheetFormatPr baseColWidth="10" defaultColWidth="11.21875" defaultRowHeight="15.6" x14ac:dyDescent="0.3"/>
  <cols>
    <col min="1" max="1" width="12" style="5" customWidth="1"/>
    <col min="2" max="2" width="28.109375" style="5" customWidth="1"/>
    <col min="3" max="3" width="11" style="32" customWidth="1"/>
    <col min="4" max="12" width="11.21875" style="1"/>
    <col min="13" max="13" width="24.6640625" style="1" customWidth="1"/>
    <col min="14" max="16384" width="11.21875" style="1"/>
  </cols>
  <sheetData>
    <row r="1" spans="1:7" x14ac:dyDescent="0.3">
      <c r="A1" s="35" t="s">
        <v>388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1.05" customHeight="1" x14ac:dyDescent="0.3">
      <c r="A3" s="38" t="s">
        <v>391</v>
      </c>
      <c r="B3" s="36"/>
      <c r="C3" s="36"/>
      <c r="D3" s="36"/>
      <c r="E3" s="36"/>
      <c r="F3" s="36"/>
      <c r="G3" s="36"/>
    </row>
    <row r="4" spans="1:7" s="10" customFormat="1" x14ac:dyDescent="0.3">
      <c r="A4" s="5"/>
      <c r="B4" s="5"/>
      <c r="C4" s="32"/>
      <c r="D4" s="1"/>
      <c r="E4" s="1"/>
      <c r="F4" s="1"/>
      <c r="G4" s="1"/>
    </row>
    <row r="5" spans="1:7" x14ac:dyDescent="0.3">
      <c r="A5" s="10" t="s">
        <v>7</v>
      </c>
      <c r="B5" s="10" t="s">
        <v>8</v>
      </c>
      <c r="C5" s="10" t="s">
        <v>9</v>
      </c>
      <c r="D5" s="10"/>
      <c r="E5" s="10"/>
      <c r="F5" s="10"/>
      <c r="G5" s="10"/>
    </row>
    <row r="6" spans="1:7" x14ac:dyDescent="0.3">
      <c r="A6" s="5">
        <v>1</v>
      </c>
      <c r="B6" s="33" t="s">
        <v>244</v>
      </c>
      <c r="C6" s="5">
        <v>30</v>
      </c>
    </row>
    <row r="7" spans="1:7" x14ac:dyDescent="0.3">
      <c r="A7" s="5">
        <v>2</v>
      </c>
      <c r="B7" s="33" t="s">
        <v>262</v>
      </c>
      <c r="C7" s="5">
        <v>25</v>
      </c>
    </row>
    <row r="8" spans="1:7" x14ac:dyDescent="0.3">
      <c r="A8" s="5">
        <v>9</v>
      </c>
      <c r="B8" s="33" t="s">
        <v>278</v>
      </c>
      <c r="C8" s="5">
        <v>23</v>
      </c>
    </row>
    <row r="9" spans="1:7" x14ac:dyDescent="0.3">
      <c r="A9" s="11">
        <v>15</v>
      </c>
      <c r="B9" s="30" t="s">
        <v>284</v>
      </c>
      <c r="C9" s="11">
        <v>22</v>
      </c>
    </row>
    <row r="10" spans="1:7" x14ac:dyDescent="0.3">
      <c r="A10" s="1"/>
      <c r="B10" s="31" t="s">
        <v>354</v>
      </c>
      <c r="C10" s="7">
        <v>22</v>
      </c>
    </row>
    <row r="11" spans="1:7" x14ac:dyDescent="0.3">
      <c r="A11" s="5">
        <v>21</v>
      </c>
      <c r="B11" s="33" t="s">
        <v>258</v>
      </c>
      <c r="C11" s="5">
        <v>21</v>
      </c>
    </row>
    <row r="12" spans="1:7" x14ac:dyDescent="0.3">
      <c r="A12" s="5">
        <v>33</v>
      </c>
      <c r="B12" s="33" t="s">
        <v>291</v>
      </c>
      <c r="C12" s="5">
        <v>20</v>
      </c>
    </row>
    <row r="13" spans="1:7" x14ac:dyDescent="0.3">
      <c r="A13" s="5">
        <v>35</v>
      </c>
      <c r="B13" s="33" t="s">
        <v>158</v>
      </c>
      <c r="C13" s="5">
        <v>20</v>
      </c>
    </row>
    <row r="14" spans="1:7" x14ac:dyDescent="0.3">
      <c r="A14" s="5">
        <v>37</v>
      </c>
      <c r="B14" s="33" t="s">
        <v>242</v>
      </c>
      <c r="C14" s="5">
        <v>19</v>
      </c>
    </row>
    <row r="15" spans="1:7" x14ac:dyDescent="0.3">
      <c r="A15" s="5">
        <v>40</v>
      </c>
      <c r="B15" s="33" t="s">
        <v>325</v>
      </c>
      <c r="C15" s="5">
        <v>19</v>
      </c>
    </row>
    <row r="16" spans="1:7" x14ac:dyDescent="0.3">
      <c r="A16" s="5">
        <v>43</v>
      </c>
      <c r="B16" s="33" t="s">
        <v>159</v>
      </c>
      <c r="C16" s="5">
        <v>18</v>
      </c>
    </row>
    <row r="17" spans="1:13" x14ac:dyDescent="0.3">
      <c r="A17" s="5">
        <v>48</v>
      </c>
      <c r="B17" s="33" t="s">
        <v>305</v>
      </c>
      <c r="C17" s="5">
        <v>17</v>
      </c>
    </row>
    <row r="18" spans="1:13" x14ac:dyDescent="0.3">
      <c r="A18" s="5">
        <v>57</v>
      </c>
      <c r="B18" s="33" t="s">
        <v>317</v>
      </c>
      <c r="C18" s="5">
        <v>16</v>
      </c>
    </row>
    <row r="19" spans="1:13" x14ac:dyDescent="0.3">
      <c r="A19" s="5">
        <v>62</v>
      </c>
      <c r="B19" s="33" t="s">
        <v>183</v>
      </c>
      <c r="C19" s="5">
        <v>15</v>
      </c>
    </row>
    <row r="20" spans="1:13" x14ac:dyDescent="0.3">
      <c r="A20" s="5">
        <v>63</v>
      </c>
      <c r="B20" s="33" t="s">
        <v>234</v>
      </c>
      <c r="C20" s="5">
        <v>15</v>
      </c>
    </row>
    <row r="21" spans="1:13" x14ac:dyDescent="0.3">
      <c r="A21" s="5">
        <v>77</v>
      </c>
      <c r="B21" s="33" t="s">
        <v>95</v>
      </c>
      <c r="C21" s="5">
        <v>12</v>
      </c>
    </row>
    <row r="22" spans="1:13" x14ac:dyDescent="0.3">
      <c r="A22" s="5">
        <v>85</v>
      </c>
      <c r="B22" s="33" t="s">
        <v>108</v>
      </c>
      <c r="C22" s="5">
        <v>11</v>
      </c>
    </row>
    <row r="23" spans="1:13" x14ac:dyDescent="0.3">
      <c r="A23" s="1"/>
      <c r="B23" s="30" t="s">
        <v>2</v>
      </c>
      <c r="C23" s="11">
        <v>10</v>
      </c>
    </row>
    <row r="24" spans="1:13" x14ac:dyDescent="0.3">
      <c r="A24" s="5">
        <v>94</v>
      </c>
      <c r="B24" s="33" t="s">
        <v>120</v>
      </c>
      <c r="C24" s="5">
        <v>9</v>
      </c>
    </row>
    <row r="25" spans="1:13" x14ac:dyDescent="0.3">
      <c r="A25" s="5">
        <v>100</v>
      </c>
      <c r="B25" s="33" t="s">
        <v>98</v>
      </c>
      <c r="C25" s="5">
        <v>8</v>
      </c>
    </row>
    <row r="26" spans="1:13" x14ac:dyDescent="0.3">
      <c r="A26" s="5">
        <v>101</v>
      </c>
      <c r="B26" s="33" t="s">
        <v>194</v>
      </c>
      <c r="C26" s="5">
        <v>8</v>
      </c>
    </row>
    <row r="27" spans="1:13" x14ac:dyDescent="0.3">
      <c r="A27" s="5">
        <v>110</v>
      </c>
      <c r="B27" s="33" t="s">
        <v>192</v>
      </c>
      <c r="C27" s="5">
        <v>7</v>
      </c>
    </row>
    <row r="28" spans="1:13" x14ac:dyDescent="0.3">
      <c r="A28" s="5">
        <v>116</v>
      </c>
      <c r="B28" s="33" t="s">
        <v>20</v>
      </c>
      <c r="C28" s="5">
        <v>7</v>
      </c>
    </row>
    <row r="29" spans="1:13" x14ac:dyDescent="0.3">
      <c r="A29" s="5">
        <v>134</v>
      </c>
      <c r="B29" s="33" t="s">
        <v>3</v>
      </c>
      <c r="C29" s="5">
        <v>5</v>
      </c>
      <c r="M29" s="10"/>
    </row>
    <row r="30" spans="1:13" x14ac:dyDescent="0.3">
      <c r="A30" s="5">
        <v>149</v>
      </c>
      <c r="B30" s="33" t="s">
        <v>198</v>
      </c>
      <c r="C30" s="5">
        <v>4</v>
      </c>
    </row>
    <row r="31" spans="1:13" x14ac:dyDescent="0.3">
      <c r="A31" s="5">
        <v>174</v>
      </c>
      <c r="B31" s="33" t="s">
        <v>72</v>
      </c>
      <c r="C31" s="5">
        <v>3</v>
      </c>
    </row>
    <row r="32" spans="1:13" x14ac:dyDescent="0.3">
      <c r="A32" s="5">
        <v>182</v>
      </c>
      <c r="B32" s="33" t="s">
        <v>61</v>
      </c>
      <c r="C32" s="5">
        <v>3</v>
      </c>
    </row>
    <row r="33" spans="1:3" x14ac:dyDescent="0.3">
      <c r="A33" s="5">
        <v>188</v>
      </c>
      <c r="B33" s="33" t="s">
        <v>27</v>
      </c>
      <c r="C33" s="5">
        <v>3</v>
      </c>
    </row>
    <row r="34" spans="1:3" x14ac:dyDescent="0.3">
      <c r="A34" s="5">
        <v>200</v>
      </c>
      <c r="B34" s="33" t="s">
        <v>188</v>
      </c>
      <c r="C34" s="5">
        <v>2</v>
      </c>
    </row>
    <row r="35" spans="1:3" x14ac:dyDescent="0.3">
      <c r="A35" s="5">
        <v>207</v>
      </c>
      <c r="B35" s="33" t="s">
        <v>210</v>
      </c>
      <c r="C35" s="5">
        <v>2</v>
      </c>
    </row>
    <row r="36" spans="1:3" x14ac:dyDescent="0.3">
      <c r="A36" s="5">
        <v>208</v>
      </c>
      <c r="B36" s="33" t="s">
        <v>227</v>
      </c>
      <c r="C36" s="5">
        <v>2</v>
      </c>
    </row>
  </sheetData>
  <sortState ref="G5:L213">
    <sortCondition descending="1" ref="J5:J213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6"/>
  <sheetViews>
    <sheetView workbookViewId="0">
      <selection activeCell="A3" sqref="A3:G3"/>
    </sheetView>
  </sheetViews>
  <sheetFormatPr baseColWidth="10" defaultColWidth="11.21875" defaultRowHeight="15.6" x14ac:dyDescent="0.3"/>
  <cols>
    <col min="1" max="1" width="12" style="5" customWidth="1"/>
    <col min="2" max="2" width="28.109375" style="5" customWidth="1"/>
    <col min="3" max="3" width="11" style="32" customWidth="1"/>
    <col min="4" max="16384" width="11.21875" style="1"/>
  </cols>
  <sheetData>
    <row r="1" spans="1:7" x14ac:dyDescent="0.3">
      <c r="A1" s="35" t="s">
        <v>389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1.05" customHeight="1" x14ac:dyDescent="0.3">
      <c r="A3" s="38" t="s">
        <v>391</v>
      </c>
      <c r="B3" s="36"/>
      <c r="C3" s="36"/>
      <c r="D3" s="36"/>
      <c r="E3" s="36"/>
      <c r="F3" s="36"/>
      <c r="G3" s="36"/>
    </row>
    <row r="4" spans="1:7" s="10" customFormat="1" x14ac:dyDescent="0.3">
      <c r="A4" s="5"/>
      <c r="B4" s="5"/>
      <c r="C4" s="32"/>
      <c r="D4" s="1"/>
      <c r="E4" s="1"/>
      <c r="F4" s="1"/>
      <c r="G4" s="1"/>
    </row>
    <row r="5" spans="1:7" x14ac:dyDescent="0.3">
      <c r="A5" s="10" t="s">
        <v>7</v>
      </c>
      <c r="B5" s="10" t="s">
        <v>8</v>
      </c>
      <c r="C5" s="10" t="s">
        <v>9</v>
      </c>
      <c r="D5" s="10"/>
      <c r="E5" s="10"/>
      <c r="F5" s="10"/>
      <c r="G5" s="10"/>
    </row>
    <row r="6" spans="1:7" x14ac:dyDescent="0.3">
      <c r="A6" s="5">
        <v>1</v>
      </c>
      <c r="B6" s="1" t="s">
        <v>227</v>
      </c>
      <c r="C6" s="5">
        <v>83</v>
      </c>
    </row>
    <row r="7" spans="1:7" x14ac:dyDescent="0.3">
      <c r="A7" s="5">
        <v>2</v>
      </c>
      <c r="B7" s="1" t="s">
        <v>210</v>
      </c>
      <c r="C7" s="5">
        <v>82</v>
      </c>
    </row>
    <row r="8" spans="1:7" x14ac:dyDescent="0.3">
      <c r="A8" s="5">
        <v>22</v>
      </c>
      <c r="B8" s="5" t="s">
        <v>242</v>
      </c>
      <c r="C8" s="5">
        <v>70</v>
      </c>
    </row>
    <row r="9" spans="1:7" x14ac:dyDescent="0.3">
      <c r="A9" s="5">
        <v>28</v>
      </c>
      <c r="B9" s="5" t="s">
        <v>234</v>
      </c>
      <c r="C9" s="5">
        <v>69</v>
      </c>
    </row>
    <row r="10" spans="1:7" x14ac:dyDescent="0.3">
      <c r="A10" s="5">
        <v>29</v>
      </c>
      <c r="B10" s="5" t="s">
        <v>194</v>
      </c>
      <c r="C10" s="5">
        <v>69</v>
      </c>
    </row>
    <row r="11" spans="1:7" x14ac:dyDescent="0.3">
      <c r="A11" s="5">
        <v>31</v>
      </c>
      <c r="B11" s="5" t="s">
        <v>108</v>
      </c>
      <c r="C11" s="5">
        <v>69</v>
      </c>
    </row>
    <row r="12" spans="1:7" x14ac:dyDescent="0.3">
      <c r="A12" s="5">
        <v>44</v>
      </c>
      <c r="B12" s="5" t="s">
        <v>192</v>
      </c>
      <c r="C12" s="5">
        <v>68</v>
      </c>
    </row>
    <row r="13" spans="1:7" x14ac:dyDescent="0.3">
      <c r="A13" s="5">
        <v>46</v>
      </c>
      <c r="B13" s="5" t="s">
        <v>173</v>
      </c>
      <c r="C13" s="5">
        <v>68</v>
      </c>
    </row>
    <row r="14" spans="1:7" x14ac:dyDescent="0.3">
      <c r="A14" s="5">
        <v>74</v>
      </c>
      <c r="B14" s="5" t="s">
        <v>258</v>
      </c>
      <c r="C14" s="5">
        <v>66</v>
      </c>
    </row>
    <row r="15" spans="1:7" x14ac:dyDescent="0.3">
      <c r="A15" s="5">
        <v>81</v>
      </c>
      <c r="B15" s="5" t="s">
        <v>305</v>
      </c>
      <c r="C15" s="5">
        <v>66</v>
      </c>
    </row>
    <row r="16" spans="1:7" x14ac:dyDescent="0.3">
      <c r="A16" s="5">
        <v>88</v>
      </c>
      <c r="B16" s="1" t="s">
        <v>323</v>
      </c>
      <c r="C16" s="5">
        <v>65</v>
      </c>
    </row>
    <row r="17" spans="1:3" x14ac:dyDescent="0.3">
      <c r="A17" s="1"/>
      <c r="B17" s="11" t="s">
        <v>2</v>
      </c>
      <c r="C17" s="11">
        <v>65</v>
      </c>
    </row>
    <row r="18" spans="1:3" x14ac:dyDescent="0.3">
      <c r="A18" s="5">
        <v>101</v>
      </c>
      <c r="B18" s="5" t="s">
        <v>159</v>
      </c>
      <c r="C18" s="5">
        <v>65</v>
      </c>
    </row>
    <row r="19" spans="1:3" x14ac:dyDescent="0.3">
      <c r="A19" s="1"/>
      <c r="B19" s="7" t="s">
        <v>354</v>
      </c>
      <c r="C19" s="7">
        <v>64</v>
      </c>
    </row>
    <row r="20" spans="1:3" x14ac:dyDescent="0.3">
      <c r="A20" s="5">
        <v>125</v>
      </c>
      <c r="B20" s="5" t="s">
        <v>327</v>
      </c>
      <c r="C20" s="5">
        <v>63</v>
      </c>
    </row>
    <row r="21" spans="1:3" x14ac:dyDescent="0.3">
      <c r="A21" s="5">
        <v>126</v>
      </c>
      <c r="B21" s="5" t="s">
        <v>1</v>
      </c>
      <c r="C21" s="5">
        <v>63</v>
      </c>
    </row>
    <row r="22" spans="1:3" x14ac:dyDescent="0.3">
      <c r="A22" s="5">
        <v>132</v>
      </c>
      <c r="B22" s="5" t="s">
        <v>3</v>
      </c>
      <c r="C22" s="5">
        <v>63</v>
      </c>
    </row>
    <row r="23" spans="1:3" x14ac:dyDescent="0.3">
      <c r="A23" s="5">
        <v>137</v>
      </c>
      <c r="B23" s="5" t="s">
        <v>271</v>
      </c>
      <c r="C23" s="5">
        <v>63</v>
      </c>
    </row>
    <row r="24" spans="1:3" x14ac:dyDescent="0.3">
      <c r="A24" s="11">
        <v>147</v>
      </c>
      <c r="B24" s="11" t="s">
        <v>284</v>
      </c>
      <c r="C24" s="11">
        <v>61</v>
      </c>
    </row>
    <row r="25" spans="1:3" x14ac:dyDescent="0.3">
      <c r="A25" s="5">
        <v>152</v>
      </c>
      <c r="B25" s="5" t="s">
        <v>51</v>
      </c>
      <c r="C25" s="5">
        <v>60</v>
      </c>
    </row>
    <row r="26" spans="1:3" x14ac:dyDescent="0.3">
      <c r="A26" s="5">
        <v>153</v>
      </c>
      <c r="B26" s="5" t="s">
        <v>74</v>
      </c>
      <c r="C26" s="5">
        <v>60</v>
      </c>
    </row>
    <row r="27" spans="1:3" x14ac:dyDescent="0.3">
      <c r="A27" s="5">
        <v>164</v>
      </c>
      <c r="B27" s="5" t="s">
        <v>244</v>
      </c>
      <c r="C27" s="5">
        <v>59</v>
      </c>
    </row>
    <row r="28" spans="1:3" x14ac:dyDescent="0.3">
      <c r="A28" s="5">
        <v>169</v>
      </c>
      <c r="B28" s="5" t="s">
        <v>62</v>
      </c>
      <c r="C28" s="5">
        <v>58</v>
      </c>
    </row>
    <row r="29" spans="1:3" x14ac:dyDescent="0.3">
      <c r="A29" s="5">
        <v>174</v>
      </c>
      <c r="B29" s="1" t="s">
        <v>72</v>
      </c>
      <c r="C29" s="5">
        <v>58</v>
      </c>
    </row>
    <row r="30" spans="1:3" x14ac:dyDescent="0.3">
      <c r="A30" s="5">
        <v>177</v>
      </c>
      <c r="B30" s="5" t="s">
        <v>75</v>
      </c>
      <c r="C30" s="5">
        <v>57</v>
      </c>
    </row>
    <row r="31" spans="1:3" x14ac:dyDescent="0.3">
      <c r="A31" s="5">
        <v>184</v>
      </c>
      <c r="B31" s="5" t="s">
        <v>47</v>
      </c>
      <c r="C31" s="5">
        <v>57</v>
      </c>
    </row>
    <row r="32" spans="1:3" x14ac:dyDescent="0.3">
      <c r="A32" s="5">
        <v>188</v>
      </c>
      <c r="B32" s="5" t="s">
        <v>28</v>
      </c>
      <c r="C32" s="5">
        <v>56</v>
      </c>
    </row>
    <row r="33" spans="1:3" x14ac:dyDescent="0.3">
      <c r="A33" s="5">
        <v>191</v>
      </c>
      <c r="B33" s="5" t="s">
        <v>44</v>
      </c>
      <c r="C33" s="5">
        <v>56</v>
      </c>
    </row>
    <row r="34" spans="1:3" x14ac:dyDescent="0.3">
      <c r="A34" s="5">
        <v>204</v>
      </c>
      <c r="B34" s="1" t="s">
        <v>355</v>
      </c>
      <c r="C34" s="5">
        <v>51</v>
      </c>
    </row>
    <row r="35" spans="1:3" x14ac:dyDescent="0.3">
      <c r="A35" s="5">
        <v>207</v>
      </c>
      <c r="B35" s="1" t="s">
        <v>60</v>
      </c>
      <c r="C35" s="5">
        <v>51</v>
      </c>
    </row>
    <row r="36" spans="1:3" x14ac:dyDescent="0.3">
      <c r="A36" s="5">
        <v>208</v>
      </c>
      <c r="B36" s="1" t="s">
        <v>30</v>
      </c>
      <c r="C36" s="5">
        <v>49</v>
      </c>
    </row>
  </sheetData>
  <sortState ref="G5:L214">
    <sortCondition descending="1" ref="J5:J214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6"/>
  <sheetViews>
    <sheetView zoomScale="104" zoomScaleNormal="104" workbookViewId="0">
      <selection activeCell="E8" sqref="E8"/>
    </sheetView>
  </sheetViews>
  <sheetFormatPr baseColWidth="10" defaultColWidth="11.21875" defaultRowHeight="15.6" x14ac:dyDescent="0.3"/>
  <cols>
    <col min="1" max="1" width="12" style="5" customWidth="1"/>
    <col min="2" max="2" width="28.6640625" style="5" customWidth="1"/>
    <col min="3" max="3" width="12" style="5" customWidth="1"/>
    <col min="4" max="16384" width="11.21875" style="1"/>
  </cols>
  <sheetData>
    <row r="1" spans="1:7" x14ac:dyDescent="0.3">
      <c r="A1" s="35" t="s">
        <v>390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0.45" customHeight="1" x14ac:dyDescent="0.3">
      <c r="A3" s="38" t="s">
        <v>391</v>
      </c>
      <c r="B3" s="36"/>
      <c r="C3" s="36"/>
      <c r="D3" s="36"/>
      <c r="E3" s="36"/>
      <c r="F3" s="36"/>
      <c r="G3" s="36"/>
    </row>
    <row r="4" spans="1:7" s="10" customFormat="1" x14ac:dyDescent="0.3">
      <c r="A4" s="5"/>
      <c r="B4" s="5"/>
      <c r="C4" s="5"/>
      <c r="D4" s="1"/>
      <c r="E4" s="1"/>
      <c r="F4" s="1"/>
      <c r="G4" s="1"/>
    </row>
    <row r="5" spans="1:7" x14ac:dyDescent="0.3">
      <c r="A5" s="10" t="s">
        <v>7</v>
      </c>
      <c r="B5" s="10" t="s">
        <v>8</v>
      </c>
      <c r="C5" s="10" t="s">
        <v>9</v>
      </c>
      <c r="D5" s="10"/>
      <c r="E5" s="10"/>
      <c r="F5" s="10"/>
      <c r="G5" s="10"/>
    </row>
    <row r="6" spans="1:7" x14ac:dyDescent="0.3">
      <c r="A6" s="5">
        <v>1</v>
      </c>
      <c r="B6" s="1" t="s">
        <v>181</v>
      </c>
      <c r="C6" s="6">
        <v>121262.581856561</v>
      </c>
    </row>
    <row r="7" spans="1:7" x14ac:dyDescent="0.3">
      <c r="A7" s="5">
        <v>2</v>
      </c>
      <c r="B7" s="5" t="s">
        <v>325</v>
      </c>
      <c r="C7" s="6">
        <v>108893.24421602</v>
      </c>
    </row>
    <row r="8" spans="1:7" x14ac:dyDescent="0.3">
      <c r="A8" s="5">
        <v>5</v>
      </c>
      <c r="B8" s="5" t="s">
        <v>291</v>
      </c>
      <c r="C8" s="6">
        <v>89847.755964927099</v>
      </c>
    </row>
    <row r="9" spans="1:7" x14ac:dyDescent="0.3">
      <c r="A9" s="5">
        <v>8</v>
      </c>
      <c r="B9" s="5" t="s">
        <v>159</v>
      </c>
      <c r="C9" s="6">
        <v>80063.506955997596</v>
      </c>
    </row>
    <row r="10" spans="1:7" x14ac:dyDescent="0.3">
      <c r="A10" s="5">
        <v>16</v>
      </c>
      <c r="B10" s="5" t="s">
        <v>278</v>
      </c>
      <c r="C10" s="6">
        <v>72029.8926183328</v>
      </c>
    </row>
    <row r="11" spans="1:7" x14ac:dyDescent="0.3">
      <c r="A11" s="11">
        <v>19</v>
      </c>
      <c r="B11" s="11" t="s">
        <v>284</v>
      </c>
      <c r="C11" s="13">
        <v>63818.109237397402</v>
      </c>
    </row>
    <row r="12" spans="1:7" x14ac:dyDescent="0.3">
      <c r="A12" s="1"/>
      <c r="B12" s="7" t="s">
        <v>354</v>
      </c>
      <c r="C12" s="26">
        <v>60129.067397281797</v>
      </c>
    </row>
    <row r="13" spans="1:7" x14ac:dyDescent="0.3">
      <c r="A13" s="5">
        <v>25</v>
      </c>
      <c r="B13" s="5" t="s">
        <v>327</v>
      </c>
      <c r="C13" s="6">
        <v>57801.816992109299</v>
      </c>
    </row>
    <row r="14" spans="1:7" x14ac:dyDescent="0.3">
      <c r="A14" s="5">
        <v>28</v>
      </c>
      <c r="B14" s="5" t="s">
        <v>242</v>
      </c>
      <c r="C14" s="6">
        <v>55073.805759788702</v>
      </c>
    </row>
    <row r="15" spans="1:7" x14ac:dyDescent="0.3">
      <c r="A15" s="5">
        <v>32</v>
      </c>
      <c r="B15" s="5" t="s">
        <v>244</v>
      </c>
      <c r="C15" s="6">
        <v>52665.032774897198</v>
      </c>
    </row>
    <row r="16" spans="1:7" x14ac:dyDescent="0.3">
      <c r="A16" s="5">
        <v>33</v>
      </c>
      <c r="B16" s="5" t="s">
        <v>309</v>
      </c>
      <c r="C16" s="6">
        <v>51712.736948870799</v>
      </c>
    </row>
    <row r="17" spans="1:3" x14ac:dyDescent="0.3">
      <c r="A17" s="5">
        <v>42</v>
      </c>
      <c r="B17" s="5" t="s">
        <v>305</v>
      </c>
      <c r="C17" s="6">
        <v>43797.979242370602</v>
      </c>
    </row>
    <row r="18" spans="1:3" x14ac:dyDescent="0.3">
      <c r="A18" s="5">
        <v>44</v>
      </c>
      <c r="B18" s="5" t="s">
        <v>230</v>
      </c>
      <c r="C18" s="6">
        <v>42740.6736212045</v>
      </c>
    </row>
    <row r="19" spans="1:3" x14ac:dyDescent="0.3">
      <c r="A19" s="5">
        <v>57</v>
      </c>
      <c r="B19" s="5" t="s">
        <v>110</v>
      </c>
      <c r="C19" s="6">
        <v>31537.982795012998</v>
      </c>
    </row>
    <row r="20" spans="1:3" x14ac:dyDescent="0.3">
      <c r="A20" s="5">
        <v>66</v>
      </c>
      <c r="B20" s="5" t="s">
        <v>98</v>
      </c>
      <c r="C20" s="6">
        <v>24741.837234336199</v>
      </c>
    </row>
    <row r="21" spans="1:3" x14ac:dyDescent="0.3">
      <c r="A21" s="5">
        <v>68</v>
      </c>
      <c r="B21" s="5" t="s">
        <v>234</v>
      </c>
      <c r="C21" s="6">
        <v>24181.333010083301</v>
      </c>
    </row>
    <row r="22" spans="1:3" x14ac:dyDescent="0.3">
      <c r="A22" s="1"/>
      <c r="B22" s="11" t="s">
        <v>2</v>
      </c>
      <c r="C22" s="13">
        <v>22615.6691467401</v>
      </c>
    </row>
    <row r="23" spans="1:3" x14ac:dyDescent="0.3">
      <c r="A23" s="5">
        <v>91</v>
      </c>
      <c r="B23" s="5" t="s">
        <v>3</v>
      </c>
      <c r="C23" s="6">
        <v>17723.7204111219</v>
      </c>
    </row>
    <row r="24" spans="1:3" x14ac:dyDescent="0.3">
      <c r="A24" s="5">
        <v>93</v>
      </c>
      <c r="B24" s="5" t="s">
        <v>310</v>
      </c>
      <c r="C24" s="6">
        <v>16961.3542962951</v>
      </c>
    </row>
    <row r="25" spans="1:3" x14ac:dyDescent="0.3">
      <c r="A25" s="5">
        <v>95</v>
      </c>
      <c r="B25" s="5" t="s">
        <v>1</v>
      </c>
      <c r="C25" s="6">
        <v>16592.937486931201</v>
      </c>
    </row>
    <row r="26" spans="1:3" x14ac:dyDescent="0.3">
      <c r="A26" s="5">
        <v>97</v>
      </c>
      <c r="B26" s="5" t="s">
        <v>120</v>
      </c>
      <c r="C26" s="6">
        <v>16102.5281353269</v>
      </c>
    </row>
    <row r="27" spans="1:3" x14ac:dyDescent="0.3">
      <c r="A27" s="5">
        <v>100</v>
      </c>
      <c r="B27" s="5" t="s">
        <v>173</v>
      </c>
      <c r="C27" s="6">
        <v>15007.642499690401</v>
      </c>
    </row>
    <row r="28" spans="1:3" x14ac:dyDescent="0.3">
      <c r="A28" s="5">
        <v>101</v>
      </c>
      <c r="B28" s="5" t="s">
        <v>20</v>
      </c>
      <c r="C28" s="6">
        <v>14933.7825955117</v>
      </c>
    </row>
    <row r="29" spans="1:3" x14ac:dyDescent="0.3">
      <c r="A29" s="5">
        <v>111</v>
      </c>
      <c r="B29" s="5" t="s">
        <v>180</v>
      </c>
      <c r="C29" s="6">
        <v>12185.441636830699</v>
      </c>
    </row>
    <row r="30" spans="1:3" x14ac:dyDescent="0.3">
      <c r="A30" s="5">
        <v>119</v>
      </c>
      <c r="B30" s="5" t="s">
        <v>192</v>
      </c>
      <c r="C30" s="6">
        <v>9943.8859146842005</v>
      </c>
    </row>
    <row r="31" spans="1:3" x14ac:dyDescent="0.3">
      <c r="A31" s="5">
        <v>121</v>
      </c>
      <c r="B31" s="5" t="s">
        <v>13</v>
      </c>
      <c r="C31" s="6">
        <v>9784.5528956509297</v>
      </c>
    </row>
    <row r="32" spans="1:3" x14ac:dyDescent="0.3">
      <c r="A32" s="5">
        <v>139</v>
      </c>
      <c r="B32" s="5" t="s">
        <v>61</v>
      </c>
      <c r="C32" s="6">
        <v>6099.6227690492597</v>
      </c>
    </row>
    <row r="33" spans="1:3" x14ac:dyDescent="0.3">
      <c r="A33" s="5">
        <v>168</v>
      </c>
      <c r="B33" s="1" t="s">
        <v>57</v>
      </c>
      <c r="C33" s="6">
        <v>2548.1857205777901</v>
      </c>
    </row>
    <row r="34" spans="1:3" x14ac:dyDescent="0.3">
      <c r="A34" s="5">
        <v>176</v>
      </c>
      <c r="B34" s="1" t="s">
        <v>33</v>
      </c>
      <c r="C34" s="6">
        <v>1559.69769882485</v>
      </c>
    </row>
    <row r="35" spans="1:3" x14ac:dyDescent="0.3">
      <c r="A35" s="5">
        <v>178</v>
      </c>
      <c r="B35" s="1" t="s">
        <v>30</v>
      </c>
      <c r="C35" s="6">
        <v>1333.7857970068801</v>
      </c>
    </row>
    <row r="36" spans="1:3" x14ac:dyDescent="0.3">
      <c r="A36" s="5">
        <v>179</v>
      </c>
      <c r="B36" s="1" t="s">
        <v>66</v>
      </c>
      <c r="C36" s="6">
        <v>921.58018371811897</v>
      </c>
    </row>
  </sheetData>
  <sortState ref="G5:L214">
    <sortCondition descending="1" ref="J5:J214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workbookViewId="0">
      <selection activeCell="A3" sqref="A3:XFD3"/>
    </sheetView>
  </sheetViews>
  <sheetFormatPr baseColWidth="10" defaultColWidth="11" defaultRowHeight="15.6" x14ac:dyDescent="0.3"/>
  <cols>
    <col min="1" max="1" width="11" style="1" customWidth="1"/>
    <col min="2" max="2" width="32.109375" style="1" customWidth="1"/>
    <col min="3" max="7" width="11" style="1"/>
    <col min="8" max="8" width="21.6640625" style="1" customWidth="1"/>
    <col min="9" max="9" width="18.77734375" style="1" customWidth="1"/>
    <col min="10" max="10" width="14.33203125" style="1" customWidth="1"/>
    <col min="11" max="16384" width="11" style="1"/>
  </cols>
  <sheetData>
    <row r="1" spans="1:7" x14ac:dyDescent="0.3">
      <c r="A1" s="35" t="s">
        <v>373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4" spans="1:7" s="10" customFormat="1" x14ac:dyDescent="0.3">
      <c r="A4" s="1"/>
      <c r="B4" s="1"/>
      <c r="C4" s="1"/>
      <c r="D4" s="1"/>
      <c r="E4" s="1"/>
      <c r="F4" s="1"/>
      <c r="G4" s="1"/>
    </row>
    <row r="5" spans="1:7" x14ac:dyDescent="0.3">
      <c r="A5" s="10" t="s">
        <v>7</v>
      </c>
      <c r="B5" s="10" t="s">
        <v>8</v>
      </c>
      <c r="C5" s="10" t="s">
        <v>9</v>
      </c>
      <c r="D5" s="10"/>
      <c r="E5" s="10"/>
      <c r="F5" s="10"/>
      <c r="G5" s="10"/>
    </row>
    <row r="6" spans="1:7" x14ac:dyDescent="0.3">
      <c r="A6" s="5">
        <v>1</v>
      </c>
      <c r="B6" s="5" t="s">
        <v>305</v>
      </c>
      <c r="C6" s="6">
        <v>16376</v>
      </c>
    </row>
    <row r="7" spans="1:7" x14ac:dyDescent="0.3">
      <c r="A7" s="5">
        <v>2</v>
      </c>
      <c r="B7" s="5" t="s">
        <v>234</v>
      </c>
      <c r="C7" s="6">
        <v>9600</v>
      </c>
    </row>
    <row r="8" spans="1:7" x14ac:dyDescent="0.3">
      <c r="A8" s="5">
        <v>3</v>
      </c>
      <c r="B8" s="5" t="s">
        <v>159</v>
      </c>
      <c r="C8" s="6">
        <v>9148</v>
      </c>
    </row>
    <row r="9" spans="1:7" x14ac:dyDescent="0.3">
      <c r="A9" s="5">
        <v>4</v>
      </c>
      <c r="B9" s="5" t="s">
        <v>158</v>
      </c>
      <c r="C9" s="6">
        <v>9093</v>
      </c>
    </row>
    <row r="10" spans="1:7" x14ac:dyDescent="0.3">
      <c r="A10" s="5">
        <v>5</v>
      </c>
      <c r="B10" s="5" t="s">
        <v>108</v>
      </c>
      <c r="C10" s="6">
        <v>8358</v>
      </c>
    </row>
    <row r="11" spans="1:7" x14ac:dyDescent="0.3">
      <c r="A11" s="5">
        <v>6</v>
      </c>
      <c r="B11" s="5" t="s">
        <v>331</v>
      </c>
      <c r="C11" s="6">
        <v>7683</v>
      </c>
    </row>
    <row r="12" spans="1:7" x14ac:dyDescent="0.3">
      <c r="A12" s="5" t="s">
        <v>5</v>
      </c>
      <c r="B12" s="7" t="s">
        <v>354</v>
      </c>
      <c r="C12" s="6">
        <v>4006</v>
      </c>
    </row>
    <row r="13" spans="1:7" x14ac:dyDescent="0.3">
      <c r="A13" s="5">
        <v>7</v>
      </c>
      <c r="B13" s="5" t="s">
        <v>192</v>
      </c>
      <c r="C13" s="6">
        <v>2973</v>
      </c>
    </row>
    <row r="14" spans="1:7" x14ac:dyDescent="0.3">
      <c r="A14" s="8">
        <v>8</v>
      </c>
      <c r="B14" s="8" t="s">
        <v>104</v>
      </c>
      <c r="C14" s="9">
        <v>2792</v>
      </c>
    </row>
    <row r="15" spans="1:7" x14ac:dyDescent="0.3">
      <c r="A15" s="5">
        <v>9</v>
      </c>
      <c r="B15" s="5" t="s">
        <v>161</v>
      </c>
      <c r="C15" s="6">
        <v>2700</v>
      </c>
    </row>
    <row r="16" spans="1:7" x14ac:dyDescent="0.3">
      <c r="A16" s="5">
        <v>10</v>
      </c>
      <c r="B16" s="5" t="s">
        <v>1</v>
      </c>
      <c r="C16" s="6">
        <v>2382</v>
      </c>
    </row>
    <row r="17" spans="1:3" x14ac:dyDescent="0.3">
      <c r="A17" s="5">
        <v>11</v>
      </c>
      <c r="B17" s="5" t="s">
        <v>355</v>
      </c>
      <c r="C17" s="6">
        <v>2267</v>
      </c>
    </row>
    <row r="18" spans="1:3" x14ac:dyDescent="0.3">
      <c r="A18" s="5">
        <v>12</v>
      </c>
      <c r="B18" s="5" t="s">
        <v>200</v>
      </c>
      <c r="C18" s="6">
        <v>2150</v>
      </c>
    </row>
    <row r="19" spans="1:3" x14ac:dyDescent="0.3">
      <c r="A19" s="5">
        <v>13</v>
      </c>
      <c r="B19" s="5" t="s">
        <v>98</v>
      </c>
      <c r="C19" s="6">
        <v>1959</v>
      </c>
    </row>
    <row r="20" spans="1:3" x14ac:dyDescent="0.3">
      <c r="A20" s="5">
        <v>14</v>
      </c>
      <c r="B20" s="5" t="s">
        <v>173</v>
      </c>
      <c r="C20" s="6">
        <v>1911</v>
      </c>
    </row>
    <row r="21" spans="1:3" x14ac:dyDescent="0.3">
      <c r="A21" s="5">
        <v>15</v>
      </c>
      <c r="B21" s="5" t="s">
        <v>0</v>
      </c>
      <c r="C21" s="6">
        <v>1765</v>
      </c>
    </row>
    <row r="22" spans="1:3" x14ac:dyDescent="0.3">
      <c r="A22" s="5">
        <v>16</v>
      </c>
      <c r="B22" s="5" t="s">
        <v>4</v>
      </c>
      <c r="C22" s="6">
        <v>1676</v>
      </c>
    </row>
    <row r="23" spans="1:3" x14ac:dyDescent="0.3">
      <c r="A23" s="5">
        <v>17</v>
      </c>
      <c r="B23" s="5" t="s">
        <v>194</v>
      </c>
      <c r="C23" s="6">
        <v>1629</v>
      </c>
    </row>
    <row r="24" spans="1:3" x14ac:dyDescent="0.3">
      <c r="A24" s="5">
        <v>18</v>
      </c>
      <c r="B24" s="5" t="s">
        <v>246</v>
      </c>
      <c r="C24" s="6">
        <v>1557</v>
      </c>
    </row>
    <row r="25" spans="1:3" x14ac:dyDescent="0.3">
      <c r="A25" s="5">
        <v>19</v>
      </c>
      <c r="B25" s="5" t="s">
        <v>120</v>
      </c>
      <c r="C25" s="6">
        <v>1280</v>
      </c>
    </row>
    <row r="26" spans="1:3" x14ac:dyDescent="0.3">
      <c r="A26" s="5">
        <v>20</v>
      </c>
      <c r="B26" s="5" t="s">
        <v>60</v>
      </c>
      <c r="C26" s="6">
        <v>1267</v>
      </c>
    </row>
    <row r="27" spans="1:3" x14ac:dyDescent="0.3">
      <c r="A27" s="5">
        <v>21</v>
      </c>
      <c r="B27" s="5" t="s">
        <v>40</v>
      </c>
      <c r="C27" s="6">
        <v>1259</v>
      </c>
    </row>
    <row r="28" spans="1:3" x14ac:dyDescent="0.3">
      <c r="A28" s="5">
        <v>22</v>
      </c>
      <c r="B28" s="5" t="s">
        <v>27</v>
      </c>
      <c r="C28" s="6">
        <v>1247</v>
      </c>
    </row>
    <row r="29" spans="1:3" x14ac:dyDescent="0.3">
      <c r="A29" s="5">
        <v>23</v>
      </c>
      <c r="B29" s="5" t="s">
        <v>20</v>
      </c>
      <c r="C29" s="6">
        <v>1221</v>
      </c>
    </row>
    <row r="30" spans="1:3" x14ac:dyDescent="0.3">
      <c r="A30" s="5">
        <v>24</v>
      </c>
      <c r="B30" s="5" t="s">
        <v>57</v>
      </c>
      <c r="C30" s="6">
        <v>1220</v>
      </c>
    </row>
    <row r="31" spans="1:3" x14ac:dyDescent="0.3">
      <c r="A31" s="5">
        <v>25</v>
      </c>
      <c r="B31" s="5" t="s">
        <v>112</v>
      </c>
      <c r="C31" s="6">
        <v>1124</v>
      </c>
    </row>
    <row r="32" spans="1:3" x14ac:dyDescent="0.3">
      <c r="A32" s="5">
        <v>26</v>
      </c>
      <c r="B32" s="5" t="s">
        <v>106</v>
      </c>
      <c r="C32" s="6">
        <v>1083</v>
      </c>
    </row>
    <row r="33" spans="1:3" x14ac:dyDescent="0.3">
      <c r="A33" s="5">
        <v>27</v>
      </c>
      <c r="B33" s="5" t="s">
        <v>58</v>
      </c>
      <c r="C33" s="6">
        <v>1031</v>
      </c>
    </row>
    <row r="34" spans="1:3" x14ac:dyDescent="0.3">
      <c r="A34" s="5">
        <v>28</v>
      </c>
      <c r="B34" s="5" t="s">
        <v>72</v>
      </c>
      <c r="C34" s="6">
        <v>1000</v>
      </c>
    </row>
    <row r="35" spans="1:3" x14ac:dyDescent="0.3">
      <c r="A35" s="5">
        <v>29</v>
      </c>
      <c r="B35" s="5" t="s">
        <v>3</v>
      </c>
      <c r="C35" s="5">
        <v>995</v>
      </c>
    </row>
    <row r="36" spans="1:3" x14ac:dyDescent="0.3">
      <c r="A36" s="5"/>
      <c r="B36" s="5"/>
      <c r="C36" s="5"/>
    </row>
    <row r="37" spans="1:3" x14ac:dyDescent="0.3">
      <c r="A37" s="10">
        <v>49</v>
      </c>
      <c r="B37" s="10" t="s">
        <v>284</v>
      </c>
      <c r="C37" s="11">
        <v>551</v>
      </c>
    </row>
    <row r="38" spans="1:3" x14ac:dyDescent="0.3">
      <c r="A38" s="5"/>
      <c r="B38" s="5"/>
      <c r="C38" s="5"/>
    </row>
    <row r="39" spans="1:3" x14ac:dyDescent="0.3">
      <c r="C39" s="12"/>
    </row>
    <row r="40" spans="1:3" x14ac:dyDescent="0.3">
      <c r="C40" s="12"/>
    </row>
    <row r="41" spans="1:3" x14ac:dyDescent="0.3">
      <c r="A41" s="1" t="s">
        <v>5</v>
      </c>
      <c r="B41" s="11" t="s">
        <v>2</v>
      </c>
      <c r="C41" s="13">
        <v>130404</v>
      </c>
    </row>
  </sheetData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&amp;A&amp;RPage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40"/>
  <sheetViews>
    <sheetView workbookViewId="0">
      <selection activeCell="A3" sqref="A3:XFD3"/>
    </sheetView>
  </sheetViews>
  <sheetFormatPr baseColWidth="10" defaultColWidth="11.21875" defaultRowHeight="15.6" x14ac:dyDescent="0.3"/>
  <cols>
    <col min="1" max="1" width="7.77734375" style="1" customWidth="1"/>
    <col min="2" max="2" width="26.44140625" style="1" customWidth="1"/>
    <col min="3" max="3" width="11.33203125" style="3" bestFit="1" customWidth="1"/>
    <col min="4" max="16384" width="11.21875" style="1"/>
  </cols>
  <sheetData>
    <row r="1" spans="1:7" x14ac:dyDescent="0.3">
      <c r="A1" s="35" t="s">
        <v>374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5" spans="1:7" s="10" customFormat="1" x14ac:dyDescent="0.3">
      <c r="A5" s="10" t="s">
        <v>7</v>
      </c>
      <c r="B5" s="10" t="s">
        <v>8</v>
      </c>
      <c r="C5" s="10" t="s">
        <v>9</v>
      </c>
      <c r="E5" s="34"/>
    </row>
    <row r="6" spans="1:7" x14ac:dyDescent="0.3">
      <c r="A6" s="5">
        <v>1</v>
      </c>
      <c r="B6" s="5" t="s">
        <v>192</v>
      </c>
      <c r="C6" s="14">
        <v>1450.9</v>
      </c>
      <c r="E6" s="3"/>
    </row>
    <row r="7" spans="1:7" x14ac:dyDescent="0.3">
      <c r="A7" s="5">
        <v>2</v>
      </c>
      <c r="B7" s="5" t="s">
        <v>234</v>
      </c>
      <c r="C7" s="14">
        <v>1419.3</v>
      </c>
    </row>
    <row r="8" spans="1:7" x14ac:dyDescent="0.3">
      <c r="A8" s="5" t="s">
        <v>5</v>
      </c>
      <c r="B8" s="7" t="s">
        <v>354</v>
      </c>
      <c r="C8" s="15">
        <v>450.3</v>
      </c>
      <c r="E8" s="3"/>
    </row>
    <row r="9" spans="1:7" x14ac:dyDescent="0.3">
      <c r="A9" s="5">
        <v>3</v>
      </c>
      <c r="B9" s="5" t="s">
        <v>159</v>
      </c>
      <c r="C9" s="16">
        <v>345.4</v>
      </c>
      <c r="E9" s="3"/>
    </row>
    <row r="10" spans="1:7" x14ac:dyDescent="0.3">
      <c r="A10" s="5">
        <v>4</v>
      </c>
      <c r="B10" s="5" t="s">
        <v>173</v>
      </c>
      <c r="C10" s="16">
        <v>283.5</v>
      </c>
    </row>
    <row r="11" spans="1:7" x14ac:dyDescent="0.3">
      <c r="A11" s="5">
        <v>5</v>
      </c>
      <c r="B11" s="5" t="s">
        <v>198</v>
      </c>
      <c r="C11" s="16">
        <v>251.3</v>
      </c>
    </row>
    <row r="12" spans="1:7" x14ac:dyDescent="0.3">
      <c r="A12" s="5">
        <v>6</v>
      </c>
      <c r="B12" s="5" t="s">
        <v>61</v>
      </c>
      <c r="C12" s="16">
        <v>232.7</v>
      </c>
    </row>
    <row r="13" spans="1:7" x14ac:dyDescent="0.3">
      <c r="A13" s="8">
        <v>7</v>
      </c>
      <c r="B13" s="8" t="s">
        <v>108</v>
      </c>
      <c r="C13" s="17">
        <v>212</v>
      </c>
    </row>
    <row r="14" spans="1:7" x14ac:dyDescent="0.3">
      <c r="A14" s="5">
        <v>8</v>
      </c>
      <c r="B14" s="5" t="s">
        <v>189</v>
      </c>
      <c r="C14" s="16">
        <v>173.6</v>
      </c>
    </row>
    <row r="15" spans="1:7" x14ac:dyDescent="0.3">
      <c r="A15" s="5">
        <v>9</v>
      </c>
      <c r="B15" s="5" t="s">
        <v>305</v>
      </c>
      <c r="C15" s="16">
        <v>144.80000000000001</v>
      </c>
    </row>
    <row r="16" spans="1:7" x14ac:dyDescent="0.3">
      <c r="A16" s="5">
        <v>10</v>
      </c>
      <c r="B16" s="5" t="s">
        <v>72</v>
      </c>
      <c r="C16" s="16">
        <v>132.1</v>
      </c>
    </row>
    <row r="17" spans="1:253" x14ac:dyDescent="0.3">
      <c r="A17" s="5">
        <v>11</v>
      </c>
      <c r="B17" s="5" t="s">
        <v>98</v>
      </c>
      <c r="C17" s="16">
        <v>130.9</v>
      </c>
    </row>
    <row r="18" spans="1:253" s="10" customFormat="1" x14ac:dyDescent="0.3">
      <c r="A18" s="5">
        <v>12</v>
      </c>
      <c r="B18" s="5" t="s">
        <v>244</v>
      </c>
      <c r="C18" s="16">
        <v>123.8</v>
      </c>
      <c r="D18" s="1"/>
      <c r="G18" s="1"/>
      <c r="H18" s="1"/>
      <c r="I18" s="1"/>
      <c r="J18" s="1"/>
      <c r="K18" s="1"/>
    </row>
    <row r="19" spans="1:253" x14ac:dyDescent="0.3">
      <c r="A19" s="5">
        <v>13</v>
      </c>
      <c r="B19" s="5" t="s">
        <v>3</v>
      </c>
      <c r="C19" s="16">
        <v>116.5</v>
      </c>
    </row>
    <row r="20" spans="1:253" x14ac:dyDescent="0.3">
      <c r="A20" s="5">
        <v>14</v>
      </c>
      <c r="B20" s="5" t="s">
        <v>180</v>
      </c>
      <c r="C20" s="16">
        <v>115.8</v>
      </c>
    </row>
    <row r="21" spans="1:253" x14ac:dyDescent="0.3">
      <c r="A21" s="5">
        <v>15</v>
      </c>
      <c r="B21" s="5" t="s">
        <v>355</v>
      </c>
      <c r="C21" s="16">
        <v>109.3</v>
      </c>
    </row>
    <row r="22" spans="1:253" x14ac:dyDescent="0.3">
      <c r="A22" s="5">
        <v>16</v>
      </c>
      <c r="B22" s="5" t="s">
        <v>186</v>
      </c>
      <c r="C22" s="16">
        <v>101</v>
      </c>
    </row>
    <row r="23" spans="1:253" x14ac:dyDescent="0.3">
      <c r="A23" s="5">
        <v>17</v>
      </c>
      <c r="B23" s="5" t="s">
        <v>194</v>
      </c>
      <c r="C23" s="16">
        <v>91.6</v>
      </c>
    </row>
    <row r="24" spans="1:253" x14ac:dyDescent="0.3">
      <c r="A24" s="5">
        <v>18</v>
      </c>
      <c r="B24" s="5" t="s">
        <v>230</v>
      </c>
      <c r="C24" s="16">
        <v>87.5</v>
      </c>
    </row>
    <row r="25" spans="1:253" x14ac:dyDescent="0.3">
      <c r="A25" s="5">
        <v>19</v>
      </c>
      <c r="B25" s="5" t="s">
        <v>278</v>
      </c>
      <c r="C25" s="16">
        <v>84.6</v>
      </c>
    </row>
    <row r="26" spans="1:253" x14ac:dyDescent="0.3">
      <c r="A26" s="5">
        <v>20</v>
      </c>
      <c r="B26" s="5" t="s">
        <v>183</v>
      </c>
      <c r="C26" s="16">
        <v>71.7</v>
      </c>
    </row>
    <row r="27" spans="1:253" x14ac:dyDescent="0.3">
      <c r="A27" s="5">
        <v>21</v>
      </c>
      <c r="B27" s="5" t="s">
        <v>327</v>
      </c>
      <c r="C27" s="16">
        <v>69.099999999999994</v>
      </c>
    </row>
    <row r="28" spans="1:253" x14ac:dyDescent="0.3">
      <c r="A28" s="5">
        <v>22</v>
      </c>
      <c r="B28" s="5" t="s">
        <v>6</v>
      </c>
      <c r="C28" s="16">
        <v>68.599999999999994</v>
      </c>
    </row>
    <row r="29" spans="1:253" x14ac:dyDescent="0.3">
      <c r="A29" s="11">
        <v>23</v>
      </c>
      <c r="B29" s="11" t="s">
        <v>284</v>
      </c>
      <c r="C29" s="18">
        <v>66.5</v>
      </c>
      <c r="D29" s="10"/>
      <c r="E29" s="10"/>
      <c r="F29" s="19"/>
      <c r="L29" s="3"/>
      <c r="O29" s="3"/>
      <c r="R29" s="3"/>
      <c r="U29" s="3"/>
      <c r="X29" s="3"/>
      <c r="AA29" s="3"/>
      <c r="AD29" s="3"/>
      <c r="AG29" s="3"/>
      <c r="AJ29" s="3"/>
      <c r="AM29" s="3"/>
      <c r="AP29" s="3"/>
      <c r="AS29" s="3"/>
      <c r="AV29" s="3"/>
      <c r="AY29" s="3"/>
      <c r="BB29" s="3"/>
      <c r="BE29" s="3"/>
      <c r="BH29" s="3"/>
      <c r="BK29" s="3"/>
      <c r="BN29" s="3"/>
      <c r="BQ29" s="3"/>
      <c r="BT29" s="3"/>
      <c r="BW29" s="3"/>
      <c r="BZ29" s="3"/>
      <c r="CC29" s="3"/>
      <c r="CF29" s="3"/>
      <c r="CI29" s="3"/>
      <c r="CL29" s="3"/>
      <c r="CO29" s="3"/>
      <c r="CR29" s="3"/>
      <c r="CU29" s="3"/>
      <c r="CX29" s="3"/>
      <c r="DA29" s="3"/>
      <c r="DD29" s="3"/>
      <c r="DG29" s="3"/>
      <c r="DJ29" s="3"/>
      <c r="DM29" s="3"/>
      <c r="DP29" s="3"/>
      <c r="DS29" s="3"/>
      <c r="DV29" s="3"/>
      <c r="DY29" s="3"/>
      <c r="EB29" s="3"/>
      <c r="EE29" s="3"/>
      <c r="EH29" s="3"/>
      <c r="EK29" s="3"/>
      <c r="EN29" s="3"/>
      <c r="EQ29" s="3"/>
      <c r="ET29" s="3"/>
      <c r="EW29" s="3"/>
      <c r="EZ29" s="3"/>
      <c r="FC29" s="3"/>
      <c r="FF29" s="3"/>
      <c r="FI29" s="3"/>
      <c r="FL29" s="3"/>
      <c r="FO29" s="3"/>
      <c r="FR29" s="3"/>
      <c r="FU29" s="3"/>
      <c r="FX29" s="3"/>
      <c r="GA29" s="3"/>
      <c r="GD29" s="3"/>
      <c r="GG29" s="3"/>
      <c r="GJ29" s="3"/>
      <c r="GM29" s="3"/>
      <c r="GP29" s="3"/>
      <c r="GS29" s="3"/>
      <c r="GV29" s="3"/>
      <c r="GY29" s="3"/>
      <c r="HB29" s="3"/>
      <c r="HE29" s="3"/>
      <c r="HH29" s="3"/>
      <c r="HK29" s="3"/>
      <c r="HN29" s="3"/>
      <c r="HQ29" s="3"/>
      <c r="HT29" s="3"/>
      <c r="HW29" s="3"/>
      <c r="HZ29" s="3"/>
      <c r="IC29" s="3"/>
      <c r="IF29" s="3"/>
      <c r="II29" s="3"/>
      <c r="IL29" s="3"/>
      <c r="IO29" s="3"/>
      <c r="IR29" s="3"/>
    </row>
    <row r="30" spans="1:253" s="10" customFormat="1" x14ac:dyDescent="0.3">
      <c r="A30" s="5">
        <v>24</v>
      </c>
      <c r="B30" s="5" t="s">
        <v>20</v>
      </c>
      <c r="C30" s="16">
        <v>64</v>
      </c>
      <c r="D30" s="1"/>
      <c r="E30" s="3"/>
      <c r="F30" s="3"/>
      <c r="G30" s="1"/>
      <c r="H30" s="1"/>
      <c r="I30" s="1"/>
      <c r="J30" s="1"/>
      <c r="K30" s="1"/>
      <c r="L30" s="3"/>
      <c r="M30" s="1"/>
      <c r="N30" s="1"/>
      <c r="O30" s="3"/>
      <c r="P30" s="1"/>
      <c r="Q30" s="1"/>
      <c r="R30" s="3"/>
      <c r="S30" s="1"/>
      <c r="T30" s="1"/>
      <c r="U30" s="3"/>
      <c r="V30" s="1"/>
      <c r="W30" s="1"/>
      <c r="X30" s="3"/>
      <c r="Y30" s="1"/>
      <c r="Z30" s="1"/>
      <c r="AA30" s="3"/>
      <c r="AB30" s="1"/>
      <c r="AC30" s="1"/>
      <c r="AD30" s="3"/>
      <c r="AE30" s="1"/>
      <c r="AF30" s="1"/>
      <c r="AG30" s="3"/>
      <c r="AH30" s="1"/>
      <c r="AI30" s="1"/>
      <c r="AJ30" s="3"/>
      <c r="AK30" s="1"/>
      <c r="AL30" s="1"/>
      <c r="AM30" s="3"/>
      <c r="AN30" s="1"/>
      <c r="AO30" s="1"/>
      <c r="AP30" s="3"/>
      <c r="AQ30" s="1"/>
      <c r="AR30" s="1"/>
      <c r="AS30" s="3"/>
      <c r="AT30" s="1"/>
      <c r="AU30" s="1"/>
      <c r="AV30" s="3"/>
      <c r="AW30" s="1"/>
      <c r="AX30" s="1"/>
      <c r="AY30" s="3"/>
      <c r="AZ30" s="1"/>
      <c r="BA30" s="1"/>
      <c r="BB30" s="3"/>
      <c r="BC30" s="1"/>
      <c r="BD30" s="1"/>
      <c r="BE30" s="3"/>
      <c r="BF30" s="1"/>
      <c r="BG30" s="1"/>
      <c r="BH30" s="3"/>
      <c r="BI30" s="1"/>
      <c r="BJ30" s="1"/>
      <c r="BK30" s="3"/>
      <c r="BL30" s="1"/>
      <c r="BM30" s="1"/>
      <c r="BN30" s="3"/>
      <c r="BO30" s="1"/>
      <c r="BP30" s="1"/>
      <c r="BQ30" s="3"/>
      <c r="BR30" s="1"/>
      <c r="BS30" s="1"/>
      <c r="BT30" s="3"/>
      <c r="BU30" s="1"/>
      <c r="BV30" s="1"/>
      <c r="BW30" s="3"/>
      <c r="BX30" s="1"/>
      <c r="BY30" s="1"/>
      <c r="BZ30" s="3"/>
      <c r="CA30" s="1"/>
      <c r="CB30" s="1"/>
      <c r="CC30" s="3"/>
      <c r="CD30" s="1"/>
      <c r="CE30" s="1"/>
      <c r="CF30" s="3"/>
      <c r="CG30" s="1"/>
      <c r="CH30" s="1"/>
      <c r="CI30" s="3"/>
      <c r="CJ30" s="1"/>
      <c r="CK30" s="1"/>
      <c r="CL30" s="3"/>
      <c r="CM30" s="1"/>
      <c r="CN30" s="1"/>
      <c r="CO30" s="3"/>
      <c r="CP30" s="1"/>
      <c r="CQ30" s="1"/>
      <c r="CR30" s="3"/>
      <c r="CS30" s="1"/>
      <c r="CT30" s="1"/>
      <c r="CU30" s="3"/>
      <c r="CV30" s="1"/>
      <c r="CW30" s="1"/>
      <c r="CX30" s="3"/>
      <c r="CY30" s="1"/>
      <c r="CZ30" s="1"/>
      <c r="DA30" s="3"/>
      <c r="DB30" s="1"/>
      <c r="DC30" s="1"/>
      <c r="DD30" s="3"/>
      <c r="DE30" s="1"/>
      <c r="DF30" s="1"/>
      <c r="DG30" s="3"/>
      <c r="DH30" s="1"/>
      <c r="DI30" s="1"/>
      <c r="DJ30" s="3"/>
      <c r="DK30" s="1"/>
      <c r="DL30" s="1"/>
      <c r="DM30" s="3"/>
      <c r="DN30" s="1"/>
      <c r="DO30" s="1"/>
      <c r="DP30" s="3"/>
      <c r="DQ30" s="1"/>
      <c r="DR30" s="1"/>
      <c r="DS30" s="3"/>
      <c r="DT30" s="1"/>
      <c r="DU30" s="1"/>
      <c r="DV30" s="3"/>
      <c r="DW30" s="1"/>
      <c r="DX30" s="1"/>
      <c r="DY30" s="3"/>
      <c r="DZ30" s="1"/>
      <c r="EA30" s="1"/>
      <c r="EB30" s="3"/>
      <c r="EC30" s="1"/>
      <c r="ED30" s="1"/>
      <c r="EE30" s="3"/>
      <c r="EF30" s="1"/>
      <c r="EG30" s="1"/>
      <c r="EH30" s="3"/>
      <c r="EI30" s="1"/>
      <c r="EJ30" s="1"/>
      <c r="EK30" s="3"/>
      <c r="EL30" s="1"/>
      <c r="EM30" s="1"/>
      <c r="EN30" s="3"/>
      <c r="EO30" s="1"/>
      <c r="EP30" s="1"/>
      <c r="EQ30" s="3"/>
      <c r="ER30" s="1"/>
      <c r="ES30" s="1"/>
      <c r="ET30" s="3"/>
      <c r="EU30" s="1"/>
      <c r="EV30" s="1"/>
      <c r="EW30" s="3"/>
      <c r="EX30" s="1"/>
      <c r="EY30" s="1"/>
      <c r="EZ30" s="3"/>
      <c r="FA30" s="1"/>
      <c r="FB30" s="1"/>
      <c r="FC30" s="3"/>
      <c r="FD30" s="1"/>
      <c r="FE30" s="1"/>
      <c r="FF30" s="3"/>
      <c r="FG30" s="1"/>
      <c r="FH30" s="1"/>
      <c r="FI30" s="3"/>
      <c r="FJ30" s="1"/>
      <c r="FK30" s="1"/>
      <c r="FL30" s="3"/>
      <c r="FM30" s="1"/>
      <c r="FN30" s="1"/>
      <c r="FO30" s="3"/>
      <c r="FP30" s="1"/>
      <c r="FQ30" s="1"/>
      <c r="FR30" s="3"/>
      <c r="FS30" s="1"/>
      <c r="FT30" s="1"/>
      <c r="FU30" s="3"/>
      <c r="FV30" s="1"/>
      <c r="FW30" s="1"/>
      <c r="FX30" s="3"/>
      <c r="FY30" s="1"/>
      <c r="FZ30" s="1"/>
      <c r="GA30" s="3"/>
      <c r="GB30" s="1"/>
      <c r="GC30" s="1"/>
      <c r="GD30" s="3"/>
      <c r="GE30" s="1"/>
      <c r="GF30" s="1"/>
      <c r="GG30" s="3"/>
      <c r="GH30" s="1"/>
      <c r="GI30" s="1"/>
      <c r="GJ30" s="3"/>
      <c r="GK30" s="1"/>
      <c r="GL30" s="1"/>
      <c r="GM30" s="3"/>
      <c r="GN30" s="1"/>
      <c r="GO30" s="1"/>
      <c r="GP30" s="3"/>
      <c r="GQ30" s="1"/>
      <c r="GR30" s="1"/>
      <c r="GS30" s="3"/>
      <c r="GT30" s="1"/>
      <c r="GU30" s="1"/>
      <c r="GV30" s="3"/>
      <c r="GW30" s="1"/>
      <c r="GX30" s="1"/>
      <c r="GY30" s="3"/>
      <c r="GZ30" s="1"/>
      <c r="HA30" s="1"/>
      <c r="HB30" s="3"/>
      <c r="HC30" s="1"/>
      <c r="HD30" s="1"/>
      <c r="HE30" s="3"/>
      <c r="HF30" s="1"/>
      <c r="HG30" s="1"/>
      <c r="HH30" s="3"/>
      <c r="HI30" s="1"/>
      <c r="HJ30" s="1"/>
      <c r="HK30" s="3"/>
      <c r="HL30" s="1"/>
      <c r="HM30" s="1"/>
      <c r="HN30" s="3"/>
      <c r="HO30" s="1"/>
      <c r="HP30" s="1"/>
      <c r="HQ30" s="3"/>
      <c r="HR30" s="1"/>
      <c r="HS30" s="1"/>
      <c r="HT30" s="3"/>
      <c r="HU30" s="1"/>
      <c r="HV30" s="1"/>
      <c r="HW30" s="3"/>
      <c r="HX30" s="1"/>
      <c r="HY30" s="1"/>
      <c r="HZ30" s="3"/>
      <c r="IA30" s="1"/>
      <c r="IB30" s="1"/>
      <c r="IC30" s="3"/>
      <c r="ID30" s="1"/>
      <c r="IE30" s="1"/>
      <c r="IF30" s="3"/>
      <c r="IG30" s="1"/>
      <c r="IH30" s="1"/>
      <c r="II30" s="3"/>
      <c r="IJ30" s="1"/>
      <c r="IK30" s="1"/>
      <c r="IL30" s="3"/>
      <c r="IM30" s="1"/>
      <c r="IN30" s="1"/>
      <c r="IO30" s="3"/>
      <c r="IP30" s="1"/>
      <c r="IQ30" s="1"/>
      <c r="IR30" s="3"/>
      <c r="IS30" s="1"/>
    </row>
    <row r="31" spans="1:253" x14ac:dyDescent="0.3">
      <c r="A31" s="5">
        <v>25</v>
      </c>
      <c r="B31" s="5" t="s">
        <v>262</v>
      </c>
      <c r="C31" s="16">
        <v>59.3</v>
      </c>
    </row>
    <row r="32" spans="1:253" x14ac:dyDescent="0.3">
      <c r="A32" s="5">
        <v>26</v>
      </c>
      <c r="B32" s="5" t="s">
        <v>74</v>
      </c>
      <c r="C32" s="16">
        <v>56.4</v>
      </c>
    </row>
    <row r="33" spans="1:3" x14ac:dyDescent="0.3">
      <c r="A33" s="5">
        <v>27</v>
      </c>
      <c r="B33" s="5" t="s">
        <v>178</v>
      </c>
      <c r="C33" s="16">
        <v>54.5</v>
      </c>
    </row>
    <row r="34" spans="1:3" x14ac:dyDescent="0.3">
      <c r="A34" s="5">
        <v>28</v>
      </c>
      <c r="B34" s="5" t="s">
        <v>112</v>
      </c>
      <c r="C34" s="16">
        <v>52.9</v>
      </c>
    </row>
    <row r="35" spans="1:3" x14ac:dyDescent="0.3">
      <c r="A35" s="5">
        <v>29</v>
      </c>
      <c r="B35" s="5" t="s">
        <v>242</v>
      </c>
      <c r="C35" s="16">
        <v>51.7</v>
      </c>
    </row>
    <row r="36" spans="1:3" x14ac:dyDescent="0.3">
      <c r="A36" s="5">
        <v>30</v>
      </c>
      <c r="B36" s="1" t="s">
        <v>0</v>
      </c>
      <c r="C36" s="16">
        <v>50.4</v>
      </c>
    </row>
    <row r="37" spans="1:3" x14ac:dyDescent="0.3">
      <c r="A37" s="5"/>
      <c r="B37" s="5"/>
      <c r="C37" s="16"/>
    </row>
    <row r="40" spans="1:3" x14ac:dyDescent="0.3">
      <c r="A40" s="1" t="s">
        <v>5</v>
      </c>
      <c r="B40" s="11" t="s">
        <v>2</v>
      </c>
      <c r="C40" s="20">
        <v>8162</v>
      </c>
    </row>
  </sheetData>
  <sortState ref="H7:K215">
    <sortCondition descending="1" ref="J7:J215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workbookViewId="0">
      <selection activeCell="A3" sqref="A3:XFD3"/>
    </sheetView>
  </sheetViews>
  <sheetFormatPr baseColWidth="10" defaultColWidth="11.21875" defaultRowHeight="15.6" x14ac:dyDescent="0.3"/>
  <cols>
    <col min="1" max="1" width="7.109375" style="1" customWidth="1"/>
    <col min="2" max="2" width="21.21875" style="25" customWidth="1"/>
    <col min="3" max="3" width="9.109375" style="12" customWidth="1"/>
    <col min="4" max="6" width="11.21875" style="1"/>
    <col min="7" max="7" width="6.88671875" style="1" customWidth="1"/>
    <col min="8" max="16384" width="11.21875" style="1"/>
  </cols>
  <sheetData>
    <row r="1" spans="1:11" x14ac:dyDescent="0.3">
      <c r="A1" s="35" t="s">
        <v>375</v>
      </c>
      <c r="B1" s="36"/>
      <c r="C1" s="36"/>
      <c r="D1" s="36"/>
      <c r="E1" s="36"/>
      <c r="F1" s="36"/>
      <c r="G1" s="36"/>
    </row>
    <row r="2" spans="1:11" x14ac:dyDescent="0.3">
      <c r="A2" s="38" t="s">
        <v>372</v>
      </c>
      <c r="B2" s="36"/>
      <c r="C2" s="36"/>
      <c r="D2" s="36"/>
      <c r="E2" s="36"/>
      <c r="F2" s="36"/>
      <c r="G2" s="36"/>
    </row>
    <row r="3" spans="1:11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5" spans="1:11" s="21" customFormat="1" x14ac:dyDescent="0.3">
      <c r="A5" s="10" t="s">
        <v>7</v>
      </c>
      <c r="B5" s="10" t="s">
        <v>8</v>
      </c>
      <c r="C5" s="10" t="s">
        <v>9</v>
      </c>
      <c r="H5" s="10"/>
      <c r="I5" s="10"/>
      <c r="J5" s="10"/>
      <c r="K5" s="10"/>
    </row>
    <row r="6" spans="1:11" x14ac:dyDescent="0.3">
      <c r="A6" s="5">
        <v>1</v>
      </c>
      <c r="B6" s="5" t="s">
        <v>192</v>
      </c>
      <c r="C6" s="6">
        <v>1680</v>
      </c>
    </row>
    <row r="7" spans="1:11" x14ac:dyDescent="0.3">
      <c r="A7" s="5">
        <v>2</v>
      </c>
      <c r="B7" s="5" t="s">
        <v>234</v>
      </c>
      <c r="C7" s="6">
        <v>1260</v>
      </c>
    </row>
    <row r="8" spans="1:11" x14ac:dyDescent="0.3">
      <c r="A8" s="5" t="s">
        <v>5</v>
      </c>
      <c r="B8" s="7" t="s">
        <v>354</v>
      </c>
      <c r="C8" s="7">
        <v>421</v>
      </c>
    </row>
    <row r="9" spans="1:11" x14ac:dyDescent="0.3">
      <c r="A9" s="5">
        <v>3</v>
      </c>
      <c r="B9" s="5" t="s">
        <v>159</v>
      </c>
      <c r="C9" s="5">
        <v>381</v>
      </c>
    </row>
    <row r="10" spans="1:11" x14ac:dyDescent="0.3">
      <c r="A10" s="5">
        <v>4</v>
      </c>
      <c r="B10" s="5" t="s">
        <v>198</v>
      </c>
      <c r="C10" s="5">
        <v>372</v>
      </c>
    </row>
    <row r="11" spans="1:11" x14ac:dyDescent="0.3">
      <c r="A11" s="5">
        <v>5</v>
      </c>
      <c r="B11" s="5" t="s">
        <v>61</v>
      </c>
      <c r="C11" s="5">
        <v>359</v>
      </c>
    </row>
    <row r="12" spans="1:11" x14ac:dyDescent="0.3">
      <c r="A12" s="5">
        <v>6</v>
      </c>
      <c r="B12" s="5" t="s">
        <v>173</v>
      </c>
      <c r="C12" s="5">
        <v>321</v>
      </c>
    </row>
    <row r="13" spans="1:11" x14ac:dyDescent="0.3">
      <c r="A13" s="5">
        <v>7</v>
      </c>
      <c r="B13" s="5" t="s">
        <v>72</v>
      </c>
      <c r="C13" s="5">
        <v>225</v>
      </c>
    </row>
    <row r="14" spans="1:11" x14ac:dyDescent="0.3">
      <c r="A14" s="22">
        <v>8</v>
      </c>
      <c r="B14" s="22" t="s">
        <v>355</v>
      </c>
      <c r="C14" s="22">
        <v>218</v>
      </c>
    </row>
    <row r="15" spans="1:11" x14ac:dyDescent="0.3">
      <c r="A15" s="8">
        <v>9</v>
      </c>
      <c r="B15" s="8" t="s">
        <v>108</v>
      </c>
      <c r="C15" s="8">
        <v>217</v>
      </c>
      <c r="E15" s="23"/>
    </row>
    <row r="16" spans="1:11" x14ac:dyDescent="0.3">
      <c r="A16" s="5">
        <v>10</v>
      </c>
      <c r="B16" s="5" t="s">
        <v>189</v>
      </c>
      <c r="C16" s="5">
        <v>215</v>
      </c>
    </row>
    <row r="17" spans="1:3" x14ac:dyDescent="0.3">
      <c r="A17" s="5">
        <v>11</v>
      </c>
      <c r="B17" s="5" t="s">
        <v>3</v>
      </c>
      <c r="C17" s="5">
        <v>162</v>
      </c>
    </row>
    <row r="18" spans="1:3" x14ac:dyDescent="0.3">
      <c r="A18" s="5">
        <v>12</v>
      </c>
      <c r="B18" s="5" t="s">
        <v>98</v>
      </c>
      <c r="C18" s="5">
        <v>149</v>
      </c>
    </row>
    <row r="19" spans="1:3" x14ac:dyDescent="0.3">
      <c r="A19" s="5">
        <v>13</v>
      </c>
      <c r="B19" s="5" t="s">
        <v>305</v>
      </c>
      <c r="C19" s="5">
        <v>136</v>
      </c>
    </row>
    <row r="20" spans="1:3" x14ac:dyDescent="0.3">
      <c r="A20" s="5">
        <v>14</v>
      </c>
      <c r="B20" s="5" t="s">
        <v>180</v>
      </c>
      <c r="C20" s="5">
        <v>134</v>
      </c>
    </row>
    <row r="21" spans="1:3" x14ac:dyDescent="0.3">
      <c r="A21" s="5">
        <v>15</v>
      </c>
      <c r="B21" s="5" t="s">
        <v>6</v>
      </c>
      <c r="C21" s="5">
        <v>130</v>
      </c>
    </row>
    <row r="22" spans="1:3" x14ac:dyDescent="0.3">
      <c r="A22" s="5">
        <v>16</v>
      </c>
      <c r="B22" s="5" t="s">
        <v>186</v>
      </c>
      <c r="C22" s="5">
        <v>110</v>
      </c>
    </row>
    <row r="23" spans="1:3" x14ac:dyDescent="0.3">
      <c r="A23" s="5">
        <v>17</v>
      </c>
      <c r="B23" s="5" t="s">
        <v>244</v>
      </c>
      <c r="C23" s="5">
        <v>105</v>
      </c>
    </row>
    <row r="24" spans="1:3" x14ac:dyDescent="0.3">
      <c r="A24" s="5">
        <v>18</v>
      </c>
      <c r="B24" s="5" t="s">
        <v>194</v>
      </c>
      <c r="C24" s="5">
        <v>102</v>
      </c>
    </row>
    <row r="25" spans="1:3" x14ac:dyDescent="0.3">
      <c r="A25" s="5">
        <v>19</v>
      </c>
      <c r="B25" s="5" t="s">
        <v>230</v>
      </c>
      <c r="C25" s="5">
        <v>91</v>
      </c>
    </row>
    <row r="26" spans="1:3" x14ac:dyDescent="0.3">
      <c r="A26" s="5">
        <v>20</v>
      </c>
      <c r="B26" s="5" t="s">
        <v>81</v>
      </c>
      <c r="C26" s="5">
        <v>85</v>
      </c>
    </row>
    <row r="27" spans="1:3" x14ac:dyDescent="0.3">
      <c r="A27" s="5">
        <v>21</v>
      </c>
      <c r="B27" s="5" t="s">
        <v>0</v>
      </c>
      <c r="C27" s="5">
        <v>85</v>
      </c>
    </row>
    <row r="28" spans="1:3" x14ac:dyDescent="0.3">
      <c r="A28" s="5">
        <v>22</v>
      </c>
      <c r="B28" s="5" t="s">
        <v>74</v>
      </c>
      <c r="C28" s="5">
        <v>84</v>
      </c>
    </row>
    <row r="29" spans="1:3" x14ac:dyDescent="0.3">
      <c r="A29" s="5">
        <v>23</v>
      </c>
      <c r="B29" s="5" t="s">
        <v>20</v>
      </c>
      <c r="C29" s="5">
        <v>79</v>
      </c>
    </row>
    <row r="30" spans="1:3" x14ac:dyDescent="0.3">
      <c r="A30" s="5">
        <v>24</v>
      </c>
      <c r="B30" s="5" t="s">
        <v>278</v>
      </c>
      <c r="C30" s="5">
        <v>78</v>
      </c>
    </row>
    <row r="31" spans="1:3" x14ac:dyDescent="0.3">
      <c r="A31" s="5">
        <v>25</v>
      </c>
      <c r="B31" s="5" t="s">
        <v>188</v>
      </c>
      <c r="C31" s="5">
        <v>77</v>
      </c>
    </row>
    <row r="32" spans="1:3" x14ac:dyDescent="0.3">
      <c r="A32" s="5">
        <v>26</v>
      </c>
      <c r="B32" s="5" t="s">
        <v>327</v>
      </c>
      <c r="C32" s="5">
        <v>76</v>
      </c>
    </row>
    <row r="33" spans="1:3" x14ac:dyDescent="0.3">
      <c r="A33" s="5">
        <v>27</v>
      </c>
      <c r="B33" s="5" t="s">
        <v>27</v>
      </c>
      <c r="C33" s="5">
        <v>74</v>
      </c>
    </row>
    <row r="34" spans="1:3" x14ac:dyDescent="0.3">
      <c r="A34" s="5">
        <v>28</v>
      </c>
      <c r="B34" s="5" t="s">
        <v>216</v>
      </c>
      <c r="C34" s="5">
        <v>72</v>
      </c>
    </row>
    <row r="35" spans="1:3" x14ac:dyDescent="0.3">
      <c r="A35" s="5">
        <v>29</v>
      </c>
      <c r="B35" s="5" t="s">
        <v>232</v>
      </c>
      <c r="C35" s="5">
        <v>71</v>
      </c>
    </row>
    <row r="36" spans="1:3" x14ac:dyDescent="0.3">
      <c r="A36" s="5"/>
      <c r="B36" s="5"/>
      <c r="C36" s="5"/>
    </row>
    <row r="37" spans="1:3" x14ac:dyDescent="0.3">
      <c r="A37" s="11">
        <v>31</v>
      </c>
      <c r="B37" s="11" t="s">
        <v>284</v>
      </c>
      <c r="C37" s="11">
        <v>68</v>
      </c>
    </row>
    <row r="38" spans="1:3" x14ac:dyDescent="0.3">
      <c r="A38" s="10"/>
      <c r="B38" s="24"/>
      <c r="C38" s="19"/>
    </row>
    <row r="39" spans="1:3" x14ac:dyDescent="0.3">
      <c r="B39" s="1"/>
    </row>
    <row r="40" spans="1:3" x14ac:dyDescent="0.3">
      <c r="B40" s="1"/>
    </row>
    <row r="41" spans="1:3" x14ac:dyDescent="0.3">
      <c r="A41" s="1" t="s">
        <v>5</v>
      </c>
      <c r="B41" s="11" t="s">
        <v>2</v>
      </c>
      <c r="C41" s="13">
        <v>9664</v>
      </c>
    </row>
  </sheetData>
  <sortState ref="H7:J215">
    <sortCondition descending="1" ref="J7:J215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workbookViewId="0">
      <selection activeCell="A3" sqref="A3:XFD3"/>
    </sheetView>
  </sheetViews>
  <sheetFormatPr baseColWidth="10" defaultColWidth="11.21875" defaultRowHeight="15.6" x14ac:dyDescent="0.3"/>
  <cols>
    <col min="1" max="1" width="8.88671875" style="1" customWidth="1"/>
    <col min="2" max="2" width="34.109375" style="1" customWidth="1"/>
    <col min="3" max="3" width="15" style="12" bestFit="1" customWidth="1"/>
    <col min="4" max="16384" width="11.21875" style="1"/>
  </cols>
  <sheetData>
    <row r="1" spans="1:7" x14ac:dyDescent="0.3">
      <c r="A1" s="35" t="s">
        <v>376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5" spans="1:7" s="10" customFormat="1" x14ac:dyDescent="0.3">
      <c r="A5" s="10" t="s">
        <v>7</v>
      </c>
      <c r="B5" s="10" t="s">
        <v>8</v>
      </c>
      <c r="C5" s="10" t="s">
        <v>9</v>
      </c>
    </row>
    <row r="6" spans="1:7" x14ac:dyDescent="0.3">
      <c r="A6" s="5">
        <v>1</v>
      </c>
      <c r="B6" s="5" t="s">
        <v>192</v>
      </c>
      <c r="C6" s="6">
        <v>23187</v>
      </c>
    </row>
    <row r="7" spans="1:7" x14ac:dyDescent="0.3">
      <c r="A7" s="5">
        <v>2</v>
      </c>
      <c r="B7" s="5" t="s">
        <v>234</v>
      </c>
      <c r="C7" s="6">
        <v>8822</v>
      </c>
    </row>
    <row r="8" spans="1:7" x14ac:dyDescent="0.3">
      <c r="A8" s="5">
        <v>3</v>
      </c>
      <c r="B8" s="5" t="s">
        <v>61</v>
      </c>
      <c r="C8" s="6">
        <v>7560</v>
      </c>
    </row>
    <row r="9" spans="1:7" x14ac:dyDescent="0.3">
      <c r="A9" s="5">
        <v>4</v>
      </c>
      <c r="B9" s="5" t="s">
        <v>198</v>
      </c>
      <c r="C9" s="6">
        <v>6888</v>
      </c>
    </row>
    <row r="10" spans="1:7" x14ac:dyDescent="0.3">
      <c r="A10" s="5">
        <v>5</v>
      </c>
      <c r="B10" s="5" t="s">
        <v>355</v>
      </c>
      <c r="C10" s="6">
        <v>4468</v>
      </c>
    </row>
    <row r="11" spans="1:7" x14ac:dyDescent="0.3">
      <c r="A11" s="5">
        <v>6</v>
      </c>
      <c r="B11" s="5" t="s">
        <v>173</v>
      </c>
      <c r="C11" s="6">
        <v>4468</v>
      </c>
    </row>
    <row r="12" spans="1:7" x14ac:dyDescent="0.3">
      <c r="A12" s="5">
        <v>7</v>
      </c>
      <c r="B12" s="5" t="s">
        <v>72</v>
      </c>
      <c r="C12" s="6">
        <v>4156</v>
      </c>
    </row>
    <row r="13" spans="1:7" x14ac:dyDescent="0.3">
      <c r="B13" s="7" t="s">
        <v>354</v>
      </c>
      <c r="C13" s="7">
        <v>3730</v>
      </c>
    </row>
    <row r="14" spans="1:7" x14ac:dyDescent="0.3">
      <c r="A14" s="5">
        <v>8</v>
      </c>
      <c r="B14" s="5" t="s">
        <v>159</v>
      </c>
      <c r="C14" s="6">
        <v>3654</v>
      </c>
    </row>
    <row r="15" spans="1:7" x14ac:dyDescent="0.3">
      <c r="A15" s="8">
        <v>9</v>
      </c>
      <c r="B15" s="8" t="s">
        <v>189</v>
      </c>
      <c r="C15" s="9">
        <v>3469</v>
      </c>
      <c r="E15" s="23"/>
    </row>
    <row r="16" spans="1:7" x14ac:dyDescent="0.3">
      <c r="A16" s="5">
        <v>10</v>
      </c>
      <c r="B16" s="5" t="s">
        <v>108</v>
      </c>
      <c r="C16" s="6">
        <v>2572</v>
      </c>
    </row>
    <row r="17" spans="1:3" x14ac:dyDescent="0.3">
      <c r="A17" s="5">
        <v>11</v>
      </c>
      <c r="B17" s="5" t="s">
        <v>3</v>
      </c>
      <c r="C17" s="6">
        <v>2437</v>
      </c>
    </row>
    <row r="18" spans="1:3" x14ac:dyDescent="0.3">
      <c r="A18" s="5">
        <v>12</v>
      </c>
      <c r="B18" s="5" t="s">
        <v>6</v>
      </c>
      <c r="C18" s="6">
        <v>2386</v>
      </c>
    </row>
    <row r="19" spans="1:3" x14ac:dyDescent="0.3">
      <c r="A19" s="5">
        <v>13</v>
      </c>
      <c r="B19" s="5" t="s">
        <v>98</v>
      </c>
      <c r="C19" s="6">
        <v>2024</v>
      </c>
    </row>
    <row r="20" spans="1:3" x14ac:dyDescent="0.3">
      <c r="A20" s="5">
        <v>14</v>
      </c>
      <c r="B20" s="5" t="s">
        <v>180</v>
      </c>
      <c r="C20" s="6">
        <v>1841</v>
      </c>
    </row>
    <row r="21" spans="1:3" x14ac:dyDescent="0.3">
      <c r="A21" s="5">
        <v>15</v>
      </c>
      <c r="B21" s="5" t="s">
        <v>81</v>
      </c>
      <c r="C21" s="6">
        <v>1722</v>
      </c>
    </row>
    <row r="22" spans="1:3" x14ac:dyDescent="0.3">
      <c r="A22" s="5">
        <v>16</v>
      </c>
      <c r="B22" s="5" t="s">
        <v>0</v>
      </c>
      <c r="C22" s="6">
        <v>1665</v>
      </c>
    </row>
    <row r="23" spans="1:3" x14ac:dyDescent="0.3">
      <c r="A23" s="5">
        <v>17</v>
      </c>
      <c r="B23" s="5" t="s">
        <v>74</v>
      </c>
      <c r="C23" s="6">
        <v>1522</v>
      </c>
    </row>
    <row r="24" spans="1:3" x14ac:dyDescent="0.3">
      <c r="A24" s="5">
        <v>18</v>
      </c>
      <c r="B24" s="5" t="s">
        <v>188</v>
      </c>
      <c r="C24" s="6">
        <v>1493</v>
      </c>
    </row>
    <row r="25" spans="1:3" x14ac:dyDescent="0.3">
      <c r="A25" s="5">
        <v>19</v>
      </c>
      <c r="B25" s="5" t="s">
        <v>27</v>
      </c>
      <c r="C25" s="6">
        <v>1408</v>
      </c>
    </row>
    <row r="26" spans="1:3" x14ac:dyDescent="0.3">
      <c r="A26" s="5">
        <v>20</v>
      </c>
      <c r="B26" s="5" t="s">
        <v>232</v>
      </c>
      <c r="C26" s="6">
        <v>1394</v>
      </c>
    </row>
    <row r="27" spans="1:3" x14ac:dyDescent="0.3">
      <c r="A27" s="5">
        <v>21</v>
      </c>
      <c r="B27" s="5" t="s">
        <v>186</v>
      </c>
      <c r="C27" s="6">
        <v>1356</v>
      </c>
    </row>
    <row r="28" spans="1:3" x14ac:dyDescent="0.3">
      <c r="A28" s="5">
        <v>22</v>
      </c>
      <c r="B28" s="5" t="s">
        <v>80</v>
      </c>
      <c r="C28" s="6">
        <v>1282</v>
      </c>
    </row>
    <row r="29" spans="1:3" x14ac:dyDescent="0.3">
      <c r="A29" s="5">
        <v>23</v>
      </c>
      <c r="B29" s="5" t="s">
        <v>305</v>
      </c>
      <c r="C29" s="6">
        <v>1270</v>
      </c>
    </row>
    <row r="30" spans="1:3" x14ac:dyDescent="0.3">
      <c r="A30" s="5">
        <v>24</v>
      </c>
      <c r="B30" s="5" t="s">
        <v>20</v>
      </c>
      <c r="C30" s="6">
        <v>1183</v>
      </c>
    </row>
    <row r="31" spans="1:3" x14ac:dyDescent="0.3">
      <c r="A31" s="5">
        <v>25</v>
      </c>
      <c r="B31" s="5" t="s">
        <v>216</v>
      </c>
      <c r="C31" s="6">
        <v>1178</v>
      </c>
    </row>
    <row r="32" spans="1:3" x14ac:dyDescent="0.3">
      <c r="A32" s="5">
        <v>26</v>
      </c>
      <c r="B32" s="5" t="s">
        <v>194</v>
      </c>
      <c r="C32" s="6">
        <v>1151</v>
      </c>
    </row>
    <row r="33" spans="1:3" x14ac:dyDescent="0.3">
      <c r="A33" s="5">
        <v>27</v>
      </c>
      <c r="B33" s="5" t="s">
        <v>60</v>
      </c>
      <c r="C33" s="6">
        <v>1120</v>
      </c>
    </row>
    <row r="34" spans="1:3" x14ac:dyDescent="0.3">
      <c r="A34" s="5">
        <v>28</v>
      </c>
      <c r="B34" s="5" t="s">
        <v>230</v>
      </c>
      <c r="C34" s="6">
        <v>1061</v>
      </c>
    </row>
    <row r="35" spans="1:3" x14ac:dyDescent="0.3">
      <c r="A35" s="5">
        <v>29</v>
      </c>
      <c r="B35" s="5" t="s">
        <v>75</v>
      </c>
      <c r="C35" s="6">
        <v>1014</v>
      </c>
    </row>
    <row r="36" spans="1:3" x14ac:dyDescent="0.3">
      <c r="A36" s="5"/>
      <c r="B36" s="5"/>
      <c r="C36" s="5"/>
    </row>
    <row r="37" spans="1:3" x14ac:dyDescent="0.3">
      <c r="A37" s="11">
        <v>47</v>
      </c>
      <c r="B37" s="10" t="s">
        <v>284</v>
      </c>
      <c r="C37" s="11">
        <v>636</v>
      </c>
    </row>
    <row r="38" spans="1:3" x14ac:dyDescent="0.3">
      <c r="A38" s="5"/>
      <c r="B38" s="5"/>
      <c r="C38" s="5"/>
    </row>
    <row r="41" spans="1:3" x14ac:dyDescent="0.3">
      <c r="A41" s="1" t="s">
        <v>5</v>
      </c>
      <c r="B41" s="11" t="e">
        <f t="shared" ref="B41" si="0">VLOOKUP(A41,$G$5:$K$215,2,FALSE)</f>
        <v>#N/A</v>
      </c>
      <c r="C41" s="13">
        <v>132406</v>
      </c>
    </row>
  </sheetData>
  <sortState ref="H7:J215">
    <sortCondition descending="1" ref="J7:J215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Normal="100" workbookViewId="0">
      <selection activeCell="A3" sqref="A3:XFD3"/>
    </sheetView>
  </sheetViews>
  <sheetFormatPr baseColWidth="10" defaultColWidth="10" defaultRowHeight="15.6" x14ac:dyDescent="0.3"/>
  <cols>
    <col min="1" max="1" width="10" style="28" customWidth="1"/>
    <col min="2" max="2" width="34.33203125" style="1" customWidth="1"/>
    <col min="3" max="3" width="10" style="12" customWidth="1"/>
    <col min="4" max="16384" width="10" style="1"/>
  </cols>
  <sheetData>
    <row r="1" spans="1:7" x14ac:dyDescent="0.3">
      <c r="A1" s="35" t="s">
        <v>377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5" spans="1:7" s="10" customFormat="1" x14ac:dyDescent="0.3">
      <c r="A5" s="10" t="s">
        <v>7</v>
      </c>
      <c r="B5" s="10" t="s">
        <v>8</v>
      </c>
      <c r="C5" s="10" t="s">
        <v>9</v>
      </c>
    </row>
    <row r="6" spans="1:7" x14ac:dyDescent="0.3">
      <c r="A6" s="5">
        <v>1</v>
      </c>
      <c r="B6" s="5" t="s">
        <v>234</v>
      </c>
      <c r="C6" s="6">
        <v>11678</v>
      </c>
    </row>
    <row r="7" spans="1:7" x14ac:dyDescent="0.3">
      <c r="A7" s="5">
        <v>2</v>
      </c>
      <c r="B7" s="5" t="s">
        <v>192</v>
      </c>
      <c r="C7" s="6">
        <v>9557</v>
      </c>
    </row>
    <row r="8" spans="1:7" x14ac:dyDescent="0.3">
      <c r="A8" s="5" t="s">
        <v>5</v>
      </c>
      <c r="B8" s="7" t="s">
        <v>354</v>
      </c>
      <c r="C8" s="26">
        <v>4907</v>
      </c>
    </row>
    <row r="9" spans="1:7" x14ac:dyDescent="0.3">
      <c r="A9" s="5">
        <v>3</v>
      </c>
      <c r="B9" s="5" t="s">
        <v>159</v>
      </c>
      <c r="C9" s="6">
        <v>3047</v>
      </c>
    </row>
    <row r="10" spans="1:7" x14ac:dyDescent="0.3">
      <c r="A10" s="5">
        <v>4</v>
      </c>
      <c r="B10" s="5" t="s">
        <v>61</v>
      </c>
      <c r="C10" s="6">
        <v>2709</v>
      </c>
    </row>
    <row r="11" spans="1:7" x14ac:dyDescent="0.3">
      <c r="A11" s="5">
        <v>5</v>
      </c>
      <c r="B11" s="5" t="s">
        <v>173</v>
      </c>
      <c r="C11" s="6">
        <v>2161</v>
      </c>
    </row>
    <row r="12" spans="1:7" x14ac:dyDescent="0.3">
      <c r="A12" s="22">
        <v>6</v>
      </c>
      <c r="B12" s="22" t="s">
        <v>305</v>
      </c>
      <c r="C12" s="27">
        <v>1863</v>
      </c>
    </row>
    <row r="13" spans="1:7" x14ac:dyDescent="0.3">
      <c r="A13" s="8">
        <v>7</v>
      </c>
      <c r="B13" s="8" t="s">
        <v>198</v>
      </c>
      <c r="C13" s="9">
        <v>1619</v>
      </c>
      <c r="E13" s="23"/>
    </row>
    <row r="14" spans="1:7" x14ac:dyDescent="0.3">
      <c r="A14" s="5">
        <v>8</v>
      </c>
      <c r="B14" s="5" t="s">
        <v>244</v>
      </c>
      <c r="C14" s="6">
        <v>1540</v>
      </c>
    </row>
    <row r="15" spans="1:7" x14ac:dyDescent="0.3">
      <c r="A15" s="5">
        <v>9</v>
      </c>
      <c r="B15" s="5" t="s">
        <v>108</v>
      </c>
      <c r="C15" s="6">
        <v>1498</v>
      </c>
    </row>
    <row r="16" spans="1:7" x14ac:dyDescent="0.3">
      <c r="A16" s="5">
        <v>10</v>
      </c>
      <c r="B16" s="5" t="s">
        <v>278</v>
      </c>
      <c r="C16" s="6">
        <v>1041</v>
      </c>
    </row>
    <row r="17" spans="1:3" x14ac:dyDescent="0.3">
      <c r="A17" s="5">
        <v>11</v>
      </c>
      <c r="B17" s="5" t="s">
        <v>355</v>
      </c>
      <c r="C17" s="6">
        <v>921</v>
      </c>
    </row>
    <row r="18" spans="1:3" x14ac:dyDescent="0.3">
      <c r="A18" s="5">
        <v>12</v>
      </c>
      <c r="B18" s="5" t="s">
        <v>189</v>
      </c>
      <c r="C18" s="6">
        <v>886</v>
      </c>
    </row>
    <row r="19" spans="1:3" x14ac:dyDescent="0.3">
      <c r="A19" s="5">
        <v>13</v>
      </c>
      <c r="B19" s="5" t="s">
        <v>98</v>
      </c>
      <c r="C19" s="6">
        <v>814</v>
      </c>
    </row>
    <row r="20" spans="1:3" x14ac:dyDescent="0.3">
      <c r="A20" s="5">
        <v>14</v>
      </c>
      <c r="B20" s="5" t="s">
        <v>72</v>
      </c>
      <c r="C20" s="6">
        <v>776</v>
      </c>
    </row>
    <row r="21" spans="1:3" x14ac:dyDescent="0.3">
      <c r="A21" s="5">
        <v>15</v>
      </c>
      <c r="B21" s="5" t="s">
        <v>180</v>
      </c>
      <c r="C21" s="6">
        <v>736</v>
      </c>
    </row>
    <row r="22" spans="1:3" x14ac:dyDescent="0.3">
      <c r="A22" s="5">
        <v>16</v>
      </c>
      <c r="B22" s="5" t="s">
        <v>186</v>
      </c>
      <c r="C22" s="6">
        <v>671</v>
      </c>
    </row>
    <row r="23" spans="1:3" x14ac:dyDescent="0.3">
      <c r="A23" s="5">
        <v>17</v>
      </c>
      <c r="B23" s="5" t="s">
        <v>327</v>
      </c>
      <c r="C23" s="6">
        <v>671</v>
      </c>
    </row>
    <row r="24" spans="1:3" x14ac:dyDescent="0.3">
      <c r="A24" s="5">
        <v>18</v>
      </c>
      <c r="B24" s="5" t="s">
        <v>262</v>
      </c>
      <c r="C24" s="6">
        <v>664</v>
      </c>
    </row>
    <row r="25" spans="1:3" x14ac:dyDescent="0.3">
      <c r="A25" s="5">
        <v>19</v>
      </c>
      <c r="B25" s="5" t="s">
        <v>183</v>
      </c>
      <c r="C25" s="6">
        <v>647</v>
      </c>
    </row>
    <row r="26" spans="1:3" x14ac:dyDescent="0.3">
      <c r="A26" s="5">
        <v>20</v>
      </c>
      <c r="B26" s="5" t="s">
        <v>3</v>
      </c>
      <c r="C26" s="6">
        <v>642</v>
      </c>
    </row>
    <row r="27" spans="1:3" x14ac:dyDescent="0.3">
      <c r="A27" s="11">
        <v>21</v>
      </c>
      <c r="B27" s="11" t="s">
        <v>284</v>
      </c>
      <c r="C27" s="13">
        <v>622</v>
      </c>
    </row>
    <row r="28" spans="1:3" x14ac:dyDescent="0.3">
      <c r="A28" s="5">
        <v>22</v>
      </c>
      <c r="B28" s="5" t="s">
        <v>20</v>
      </c>
      <c r="C28" s="6">
        <v>591</v>
      </c>
    </row>
    <row r="29" spans="1:3" x14ac:dyDescent="0.3">
      <c r="A29" s="5">
        <v>23</v>
      </c>
      <c r="B29" s="5" t="s">
        <v>230</v>
      </c>
      <c r="C29" s="6">
        <v>580</v>
      </c>
    </row>
    <row r="30" spans="1:3" x14ac:dyDescent="0.3">
      <c r="A30" s="5">
        <v>24</v>
      </c>
      <c r="B30" s="5" t="s">
        <v>310</v>
      </c>
      <c r="C30" s="6">
        <v>515</v>
      </c>
    </row>
    <row r="31" spans="1:3" x14ac:dyDescent="0.3">
      <c r="A31" s="5">
        <v>25</v>
      </c>
      <c r="B31" s="5" t="s">
        <v>178</v>
      </c>
      <c r="C31" s="6">
        <v>500</v>
      </c>
    </row>
    <row r="32" spans="1:3" x14ac:dyDescent="0.3">
      <c r="A32" s="5">
        <v>26</v>
      </c>
      <c r="B32" s="5" t="s">
        <v>258</v>
      </c>
      <c r="C32" s="6">
        <v>455</v>
      </c>
    </row>
    <row r="33" spans="1:3" x14ac:dyDescent="0.3">
      <c r="A33" s="5">
        <v>27</v>
      </c>
      <c r="B33" s="5" t="s">
        <v>194</v>
      </c>
      <c r="C33" s="6">
        <v>435</v>
      </c>
    </row>
    <row r="34" spans="1:3" x14ac:dyDescent="0.3">
      <c r="A34" s="5">
        <v>28</v>
      </c>
      <c r="B34" s="5" t="s">
        <v>301</v>
      </c>
      <c r="C34" s="6">
        <v>417</v>
      </c>
    </row>
    <row r="35" spans="1:3" x14ac:dyDescent="0.3">
      <c r="A35" s="5">
        <v>29</v>
      </c>
      <c r="B35" s="5" t="s">
        <v>74</v>
      </c>
      <c r="C35" s="6">
        <v>405</v>
      </c>
    </row>
    <row r="36" spans="1:3" x14ac:dyDescent="0.3">
      <c r="A36" s="5">
        <v>30</v>
      </c>
      <c r="B36" s="5" t="s">
        <v>6</v>
      </c>
      <c r="C36" s="6">
        <v>392</v>
      </c>
    </row>
    <row r="37" spans="1:3" x14ac:dyDescent="0.3">
      <c r="A37" s="5"/>
      <c r="B37" s="5"/>
      <c r="C37" s="6"/>
    </row>
    <row r="38" spans="1:3" x14ac:dyDescent="0.3">
      <c r="A38" s="1"/>
      <c r="C38" s="23"/>
    </row>
    <row r="39" spans="1:3" x14ac:dyDescent="0.3">
      <c r="A39" s="1"/>
      <c r="C39" s="23"/>
    </row>
    <row r="40" spans="1:3" x14ac:dyDescent="0.3">
      <c r="A40" s="1" t="s">
        <v>5</v>
      </c>
      <c r="B40" s="11" t="s">
        <v>2</v>
      </c>
      <c r="C40" s="13">
        <v>62389</v>
      </c>
    </row>
  </sheetData>
  <sortState ref="H7:K215">
    <sortCondition descending="1" ref="J7:J215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5"/>
  <sheetViews>
    <sheetView workbookViewId="0">
      <selection activeCell="A3" sqref="A3:XFD3"/>
    </sheetView>
  </sheetViews>
  <sheetFormatPr baseColWidth="10" defaultColWidth="13" defaultRowHeight="15.6" x14ac:dyDescent="0.3"/>
  <cols>
    <col min="1" max="1" width="9.109375" style="1" customWidth="1"/>
    <col min="2" max="2" width="26.33203125" style="1" customWidth="1"/>
    <col min="3" max="3" width="15" style="12" bestFit="1" customWidth="1"/>
    <col min="4" max="9" width="13" style="1"/>
    <col min="10" max="10" width="13" style="12"/>
    <col min="11" max="16384" width="13" style="1"/>
  </cols>
  <sheetData>
    <row r="1" spans="1:10" x14ac:dyDescent="0.3">
      <c r="A1" s="35" t="s">
        <v>378</v>
      </c>
      <c r="B1" s="36"/>
      <c r="C1" s="36"/>
      <c r="D1" s="36"/>
      <c r="E1" s="36"/>
      <c r="F1" s="36"/>
      <c r="G1" s="36"/>
    </row>
    <row r="2" spans="1:10" x14ac:dyDescent="0.3">
      <c r="A2" s="38" t="s">
        <v>372</v>
      </c>
      <c r="B2" s="36"/>
      <c r="C2" s="36"/>
      <c r="D2" s="36"/>
      <c r="E2" s="36"/>
      <c r="F2" s="36"/>
      <c r="G2" s="36"/>
    </row>
    <row r="3" spans="1:10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  <c r="J3" s="1"/>
    </row>
    <row r="5" spans="1:10" s="10" customFormat="1" x14ac:dyDescent="0.3">
      <c r="A5" s="10" t="s">
        <v>7</v>
      </c>
      <c r="B5" s="10" t="s">
        <v>8</v>
      </c>
      <c r="C5" s="10" t="s">
        <v>9</v>
      </c>
    </row>
    <row r="6" spans="1:10" x14ac:dyDescent="0.3">
      <c r="A6" s="5">
        <v>1</v>
      </c>
      <c r="B6" s="5" t="s">
        <v>192</v>
      </c>
      <c r="C6" s="5">
        <v>525</v>
      </c>
      <c r="J6" s="1"/>
    </row>
    <row r="7" spans="1:10" x14ac:dyDescent="0.3">
      <c r="A7" s="5">
        <v>2</v>
      </c>
      <c r="B7" s="5" t="s">
        <v>61</v>
      </c>
      <c r="C7" s="5">
        <v>517</v>
      </c>
      <c r="J7" s="1"/>
    </row>
    <row r="8" spans="1:10" x14ac:dyDescent="0.3">
      <c r="A8" s="5">
        <v>3</v>
      </c>
      <c r="B8" s="5" t="s">
        <v>198</v>
      </c>
      <c r="C8" s="5">
        <v>333</v>
      </c>
      <c r="J8" s="1"/>
    </row>
    <row r="9" spans="1:10" x14ac:dyDescent="0.3">
      <c r="A9" s="5">
        <v>4</v>
      </c>
      <c r="B9" s="5" t="s">
        <v>355</v>
      </c>
      <c r="C9" s="5">
        <v>216</v>
      </c>
      <c r="J9" s="1"/>
    </row>
    <row r="10" spans="1:10" x14ac:dyDescent="0.3">
      <c r="A10" s="22">
        <v>5</v>
      </c>
      <c r="B10" s="22" t="s">
        <v>72</v>
      </c>
      <c r="C10" s="22">
        <v>132</v>
      </c>
      <c r="J10" s="1"/>
    </row>
    <row r="11" spans="1:10" x14ac:dyDescent="0.3">
      <c r="A11" s="8">
        <v>6</v>
      </c>
      <c r="B11" s="8" t="s">
        <v>173</v>
      </c>
      <c r="C11" s="8">
        <v>74</v>
      </c>
      <c r="J11" s="1"/>
    </row>
    <row r="12" spans="1:10" x14ac:dyDescent="0.3">
      <c r="A12" s="5">
        <v>7</v>
      </c>
      <c r="B12" s="5" t="s">
        <v>60</v>
      </c>
      <c r="C12" s="5">
        <v>70</v>
      </c>
      <c r="J12" s="1"/>
    </row>
    <row r="13" spans="1:10" x14ac:dyDescent="0.3">
      <c r="A13" s="5">
        <v>8</v>
      </c>
      <c r="B13" s="5" t="s">
        <v>27</v>
      </c>
      <c r="C13" s="5">
        <v>67</v>
      </c>
      <c r="J13" s="1"/>
    </row>
    <row r="14" spans="1:10" x14ac:dyDescent="0.3">
      <c r="A14" s="5">
        <v>9</v>
      </c>
      <c r="B14" s="5" t="s">
        <v>6</v>
      </c>
      <c r="C14" s="5">
        <v>67</v>
      </c>
      <c r="J14" s="1"/>
    </row>
    <row r="15" spans="1:10" x14ac:dyDescent="0.3">
      <c r="A15" s="5">
        <v>10</v>
      </c>
      <c r="B15" s="5" t="s">
        <v>188</v>
      </c>
      <c r="C15" s="5">
        <v>63</v>
      </c>
      <c r="J15" s="1"/>
    </row>
    <row r="16" spans="1:10" x14ac:dyDescent="0.3">
      <c r="A16" s="5">
        <v>11</v>
      </c>
      <c r="B16" s="5" t="s">
        <v>0</v>
      </c>
      <c r="C16" s="5">
        <v>62</v>
      </c>
      <c r="J16" s="1"/>
    </row>
    <row r="17" spans="1:10" x14ac:dyDescent="0.3">
      <c r="A17" s="5">
        <v>12</v>
      </c>
      <c r="B17" s="5" t="s">
        <v>80</v>
      </c>
      <c r="C17" s="5">
        <v>62</v>
      </c>
      <c r="J17" s="1"/>
    </row>
    <row r="18" spans="1:10" x14ac:dyDescent="0.3">
      <c r="A18" s="5">
        <v>13</v>
      </c>
      <c r="B18" s="5" t="s">
        <v>57</v>
      </c>
      <c r="C18" s="5">
        <v>58</v>
      </c>
      <c r="J18" s="1"/>
    </row>
    <row r="19" spans="1:10" x14ac:dyDescent="0.3">
      <c r="A19" s="5">
        <v>14</v>
      </c>
      <c r="B19" s="5" t="s">
        <v>189</v>
      </c>
      <c r="C19" s="5">
        <v>58</v>
      </c>
      <c r="J19" s="1"/>
    </row>
    <row r="20" spans="1:10" x14ac:dyDescent="0.3">
      <c r="A20" s="5">
        <v>15</v>
      </c>
      <c r="B20" s="5" t="s">
        <v>234</v>
      </c>
      <c r="C20" s="5">
        <v>56</v>
      </c>
      <c r="J20" s="1"/>
    </row>
    <row r="21" spans="1:10" x14ac:dyDescent="0.3">
      <c r="A21" s="5">
        <v>16</v>
      </c>
      <c r="B21" s="5" t="s">
        <v>40</v>
      </c>
      <c r="C21" s="5">
        <v>55</v>
      </c>
      <c r="J21" s="1"/>
    </row>
    <row r="22" spans="1:10" x14ac:dyDescent="0.3">
      <c r="A22" s="5">
        <v>17</v>
      </c>
      <c r="B22" s="5" t="s">
        <v>86</v>
      </c>
      <c r="C22" s="5">
        <v>53</v>
      </c>
      <c r="J22" s="1"/>
    </row>
    <row r="23" spans="1:10" x14ac:dyDescent="0.3">
      <c r="A23" s="5">
        <v>18</v>
      </c>
      <c r="B23" s="5" t="s">
        <v>47</v>
      </c>
      <c r="C23" s="5">
        <v>51</v>
      </c>
      <c r="J23" s="1"/>
    </row>
    <row r="24" spans="1:10" x14ac:dyDescent="0.3">
      <c r="A24" s="5">
        <v>19</v>
      </c>
      <c r="B24" s="5" t="s">
        <v>81</v>
      </c>
      <c r="C24" s="5">
        <v>48</v>
      </c>
      <c r="J24" s="1"/>
    </row>
    <row r="25" spans="1:10" x14ac:dyDescent="0.3">
      <c r="A25" s="5">
        <v>20</v>
      </c>
      <c r="B25" s="5" t="s">
        <v>28</v>
      </c>
      <c r="C25" s="5">
        <v>45</v>
      </c>
      <c r="J25" s="1"/>
    </row>
    <row r="26" spans="1:10" x14ac:dyDescent="0.3">
      <c r="A26" s="5">
        <v>21</v>
      </c>
      <c r="B26" s="5" t="s">
        <v>75</v>
      </c>
      <c r="C26" s="5">
        <v>45</v>
      </c>
      <c r="J26" s="1"/>
    </row>
    <row r="27" spans="1:10" x14ac:dyDescent="0.3">
      <c r="A27" s="5">
        <v>22</v>
      </c>
      <c r="B27" s="5" t="s">
        <v>74</v>
      </c>
      <c r="C27" s="5">
        <v>44</v>
      </c>
      <c r="J27" s="1"/>
    </row>
    <row r="28" spans="1:10" x14ac:dyDescent="0.3">
      <c r="A28" s="5">
        <v>23</v>
      </c>
      <c r="B28" s="5" t="s">
        <v>232</v>
      </c>
      <c r="C28" s="5">
        <v>44</v>
      </c>
      <c r="J28" s="1"/>
    </row>
    <row r="29" spans="1:10" x14ac:dyDescent="0.3">
      <c r="A29" s="5">
        <v>24</v>
      </c>
      <c r="B29" s="5" t="s">
        <v>44</v>
      </c>
      <c r="C29" s="5">
        <v>40</v>
      </c>
      <c r="J29" s="1"/>
    </row>
    <row r="30" spans="1:10" x14ac:dyDescent="0.3">
      <c r="A30" s="5">
        <v>25</v>
      </c>
      <c r="B30" s="5" t="s">
        <v>180</v>
      </c>
      <c r="C30" s="5">
        <v>37</v>
      </c>
      <c r="J30" s="1"/>
    </row>
    <row r="31" spans="1:10" x14ac:dyDescent="0.3">
      <c r="A31" s="5">
        <v>26</v>
      </c>
      <c r="B31" s="5" t="s">
        <v>3</v>
      </c>
      <c r="C31" s="5">
        <v>32</v>
      </c>
      <c r="J31" s="1"/>
    </row>
    <row r="32" spans="1:10" x14ac:dyDescent="0.3">
      <c r="A32" s="5">
        <v>27</v>
      </c>
      <c r="B32" s="5" t="s">
        <v>52</v>
      </c>
      <c r="C32" s="5">
        <v>32</v>
      </c>
      <c r="J32" s="1"/>
    </row>
    <row r="33" spans="1:10" x14ac:dyDescent="0.3">
      <c r="A33" s="5">
        <v>28</v>
      </c>
      <c r="B33" s="5" t="s">
        <v>108</v>
      </c>
      <c r="C33" s="5">
        <v>31</v>
      </c>
      <c r="J33" s="1"/>
    </row>
    <row r="34" spans="1:10" x14ac:dyDescent="0.3">
      <c r="A34" s="5">
        <v>29</v>
      </c>
      <c r="B34" s="5" t="s">
        <v>178</v>
      </c>
      <c r="C34" s="5">
        <v>30</v>
      </c>
      <c r="J34" s="1"/>
    </row>
    <row r="35" spans="1:10" x14ac:dyDescent="0.3">
      <c r="A35" s="5"/>
      <c r="B35" s="5"/>
      <c r="C35" s="5"/>
      <c r="J35" s="1"/>
    </row>
    <row r="36" spans="1:10" x14ac:dyDescent="0.3">
      <c r="A36" s="21"/>
      <c r="B36" s="21" t="s">
        <v>354</v>
      </c>
      <c r="C36" s="7">
        <v>11</v>
      </c>
      <c r="J36" s="1"/>
    </row>
    <row r="37" spans="1:10" x14ac:dyDescent="0.3">
      <c r="A37" s="5"/>
      <c r="C37" s="5"/>
      <c r="J37" s="1"/>
    </row>
    <row r="38" spans="1:10" x14ac:dyDescent="0.3">
      <c r="A38" s="11">
        <v>94</v>
      </c>
      <c r="B38" s="10" t="s">
        <v>284</v>
      </c>
      <c r="C38" s="11">
        <v>2</v>
      </c>
      <c r="J38" s="1"/>
    </row>
    <row r="39" spans="1:10" x14ac:dyDescent="0.3">
      <c r="B39" s="5"/>
      <c r="C39" s="5"/>
      <c r="J39" s="1"/>
    </row>
    <row r="40" spans="1:10" x14ac:dyDescent="0.3">
      <c r="J40" s="1"/>
    </row>
    <row r="41" spans="1:10" x14ac:dyDescent="0.3">
      <c r="J41" s="1"/>
    </row>
    <row r="42" spans="1:10" x14ac:dyDescent="0.3">
      <c r="B42" s="10" t="s">
        <v>2</v>
      </c>
      <c r="C42" s="29">
        <v>3560</v>
      </c>
      <c r="J42" s="1"/>
    </row>
    <row r="43" spans="1:10" x14ac:dyDescent="0.3">
      <c r="J43" s="1"/>
    </row>
    <row r="44" spans="1:10" x14ac:dyDescent="0.3">
      <c r="J44" s="1"/>
    </row>
    <row r="45" spans="1:10" x14ac:dyDescent="0.3">
      <c r="J45" s="1"/>
    </row>
    <row r="46" spans="1:10" x14ac:dyDescent="0.3">
      <c r="J46" s="1"/>
    </row>
    <row r="47" spans="1:10" x14ac:dyDescent="0.3">
      <c r="J47" s="1"/>
    </row>
    <row r="48" spans="1:10" x14ac:dyDescent="0.3">
      <c r="J48" s="1"/>
    </row>
    <row r="49" spans="10:10" x14ac:dyDescent="0.3">
      <c r="J49" s="1"/>
    </row>
    <row r="50" spans="10:10" x14ac:dyDescent="0.3">
      <c r="J50" s="1"/>
    </row>
    <row r="51" spans="10:10" x14ac:dyDescent="0.3">
      <c r="J51" s="1"/>
    </row>
    <row r="52" spans="10:10" x14ac:dyDescent="0.3">
      <c r="J52" s="1"/>
    </row>
    <row r="53" spans="10:10" x14ac:dyDescent="0.3">
      <c r="J53" s="1"/>
    </row>
    <row r="54" spans="10:10" x14ac:dyDescent="0.3">
      <c r="J54" s="1"/>
    </row>
    <row r="55" spans="10:10" x14ac:dyDescent="0.3">
      <c r="J55" s="1"/>
    </row>
    <row r="56" spans="10:10" x14ac:dyDescent="0.3">
      <c r="J56" s="1"/>
    </row>
    <row r="57" spans="10:10" x14ac:dyDescent="0.3">
      <c r="J57" s="1"/>
    </row>
    <row r="58" spans="10:10" x14ac:dyDescent="0.3">
      <c r="J58" s="1"/>
    </row>
    <row r="59" spans="10:10" x14ac:dyDescent="0.3">
      <c r="J59" s="1"/>
    </row>
    <row r="60" spans="10:10" x14ac:dyDescent="0.3">
      <c r="J60" s="1"/>
    </row>
    <row r="61" spans="10:10" x14ac:dyDescent="0.3">
      <c r="J61" s="1"/>
    </row>
    <row r="62" spans="10:10" x14ac:dyDescent="0.3">
      <c r="J62" s="1"/>
    </row>
    <row r="63" spans="10:10" x14ac:dyDescent="0.3">
      <c r="J63" s="1"/>
    </row>
    <row r="64" spans="10:10" x14ac:dyDescent="0.3">
      <c r="J64" s="1"/>
    </row>
    <row r="65" spans="10:10" x14ac:dyDescent="0.3">
      <c r="J65" s="1"/>
    </row>
    <row r="66" spans="10:10" x14ac:dyDescent="0.3">
      <c r="J66" s="1"/>
    </row>
    <row r="67" spans="10:10" x14ac:dyDescent="0.3">
      <c r="J67" s="1"/>
    </row>
    <row r="68" spans="10:10" x14ac:dyDescent="0.3">
      <c r="J68" s="1"/>
    </row>
    <row r="69" spans="10:10" x14ac:dyDescent="0.3">
      <c r="J69" s="1"/>
    </row>
    <row r="70" spans="10:10" x14ac:dyDescent="0.3">
      <c r="J70" s="1"/>
    </row>
    <row r="71" spans="10:10" x14ac:dyDescent="0.3">
      <c r="J71" s="1"/>
    </row>
    <row r="72" spans="10:10" x14ac:dyDescent="0.3">
      <c r="J72" s="1"/>
    </row>
    <row r="73" spans="10:10" x14ac:dyDescent="0.3">
      <c r="J73" s="1"/>
    </row>
    <row r="74" spans="10:10" x14ac:dyDescent="0.3">
      <c r="J74" s="1"/>
    </row>
    <row r="75" spans="10:10" x14ac:dyDescent="0.3">
      <c r="J75" s="1"/>
    </row>
    <row r="76" spans="10:10" x14ac:dyDescent="0.3">
      <c r="J76" s="1"/>
    </row>
    <row r="77" spans="10:10" x14ac:dyDescent="0.3">
      <c r="J77" s="1"/>
    </row>
    <row r="78" spans="10:10" x14ac:dyDescent="0.3">
      <c r="J78" s="1"/>
    </row>
    <row r="79" spans="10:10" x14ac:dyDescent="0.3">
      <c r="J79" s="1"/>
    </row>
    <row r="80" spans="10:10" x14ac:dyDescent="0.3">
      <c r="J80" s="1"/>
    </row>
    <row r="81" spans="10:10" x14ac:dyDescent="0.3">
      <c r="J81" s="1"/>
    </row>
    <row r="82" spans="10:10" x14ac:dyDescent="0.3">
      <c r="J82" s="1"/>
    </row>
    <row r="83" spans="10:10" x14ac:dyDescent="0.3">
      <c r="J83" s="1"/>
    </row>
    <row r="84" spans="10:10" x14ac:dyDescent="0.3">
      <c r="J84" s="1"/>
    </row>
    <row r="85" spans="10:10" x14ac:dyDescent="0.3">
      <c r="J85" s="1"/>
    </row>
    <row r="86" spans="10:10" x14ac:dyDescent="0.3">
      <c r="J86" s="1"/>
    </row>
    <row r="87" spans="10:10" x14ac:dyDescent="0.3">
      <c r="J87" s="1"/>
    </row>
    <row r="88" spans="10:10" x14ac:dyDescent="0.3">
      <c r="J88" s="1"/>
    </row>
    <row r="89" spans="10:10" x14ac:dyDescent="0.3">
      <c r="J89" s="1"/>
    </row>
    <row r="90" spans="10:10" x14ac:dyDescent="0.3">
      <c r="J90" s="1"/>
    </row>
    <row r="91" spans="10:10" x14ac:dyDescent="0.3">
      <c r="J91" s="1"/>
    </row>
    <row r="92" spans="10:10" x14ac:dyDescent="0.3">
      <c r="J92" s="1"/>
    </row>
    <row r="93" spans="10:10" x14ac:dyDescent="0.3">
      <c r="J93" s="1"/>
    </row>
    <row r="94" spans="10:10" x14ac:dyDescent="0.3">
      <c r="J94" s="1"/>
    </row>
    <row r="95" spans="10:10" x14ac:dyDescent="0.3">
      <c r="J95" s="1"/>
    </row>
    <row r="96" spans="10:10" x14ac:dyDescent="0.3">
      <c r="J96" s="1"/>
    </row>
    <row r="97" spans="10:10" x14ac:dyDescent="0.3">
      <c r="J97" s="1"/>
    </row>
    <row r="98" spans="10:10" x14ac:dyDescent="0.3">
      <c r="J98" s="1"/>
    </row>
    <row r="99" spans="10:10" x14ac:dyDescent="0.3">
      <c r="J99" s="1"/>
    </row>
    <row r="100" spans="10:10" x14ac:dyDescent="0.3">
      <c r="J100" s="1"/>
    </row>
    <row r="101" spans="10:10" x14ac:dyDescent="0.3">
      <c r="J101" s="1"/>
    </row>
    <row r="102" spans="10:10" x14ac:dyDescent="0.3">
      <c r="J102" s="1"/>
    </row>
    <row r="103" spans="10:10" x14ac:dyDescent="0.3">
      <c r="J103" s="1"/>
    </row>
    <row r="104" spans="10:10" x14ac:dyDescent="0.3">
      <c r="J104" s="1"/>
    </row>
    <row r="105" spans="10:10" x14ac:dyDescent="0.3">
      <c r="J105" s="1"/>
    </row>
    <row r="106" spans="10:10" x14ac:dyDescent="0.3">
      <c r="J106" s="1"/>
    </row>
    <row r="107" spans="10:10" x14ac:dyDescent="0.3">
      <c r="J107" s="1"/>
    </row>
    <row r="108" spans="10:10" x14ac:dyDescent="0.3">
      <c r="J108" s="1"/>
    </row>
    <row r="109" spans="10:10" x14ac:dyDescent="0.3">
      <c r="J109" s="1"/>
    </row>
    <row r="110" spans="10:10" x14ac:dyDescent="0.3">
      <c r="J110" s="1"/>
    </row>
    <row r="111" spans="10:10" x14ac:dyDescent="0.3">
      <c r="J111" s="1"/>
    </row>
    <row r="112" spans="10:10" x14ac:dyDescent="0.3">
      <c r="J112" s="1"/>
    </row>
    <row r="113" spans="10:10" x14ac:dyDescent="0.3">
      <c r="J113" s="1"/>
    </row>
    <row r="114" spans="10:10" x14ac:dyDescent="0.3">
      <c r="J114" s="1"/>
    </row>
    <row r="115" spans="10:10" x14ac:dyDescent="0.3">
      <c r="J115" s="1"/>
    </row>
    <row r="116" spans="10:10" x14ac:dyDescent="0.3">
      <c r="J116" s="1"/>
    </row>
    <row r="117" spans="10:10" x14ac:dyDescent="0.3">
      <c r="J117" s="1"/>
    </row>
    <row r="118" spans="10:10" x14ac:dyDescent="0.3">
      <c r="J118" s="1"/>
    </row>
    <row r="119" spans="10:10" x14ac:dyDescent="0.3">
      <c r="J119" s="1"/>
    </row>
    <row r="120" spans="10:10" x14ac:dyDescent="0.3">
      <c r="J120" s="1"/>
    </row>
    <row r="121" spans="10:10" x14ac:dyDescent="0.3">
      <c r="J121" s="1"/>
    </row>
    <row r="122" spans="10:10" x14ac:dyDescent="0.3">
      <c r="J122" s="1"/>
    </row>
    <row r="123" spans="10:10" x14ac:dyDescent="0.3">
      <c r="J123" s="1"/>
    </row>
    <row r="124" spans="10:10" x14ac:dyDescent="0.3">
      <c r="J124" s="1"/>
    </row>
    <row r="125" spans="10:10" x14ac:dyDescent="0.3">
      <c r="J125" s="1"/>
    </row>
    <row r="126" spans="10:10" x14ac:dyDescent="0.3">
      <c r="J126" s="1"/>
    </row>
    <row r="127" spans="10:10" x14ac:dyDescent="0.3">
      <c r="J127" s="1"/>
    </row>
    <row r="128" spans="10:10" x14ac:dyDescent="0.3">
      <c r="J128" s="1"/>
    </row>
    <row r="129" spans="10:10" x14ac:dyDescent="0.3">
      <c r="J129" s="1"/>
    </row>
    <row r="130" spans="10:10" x14ac:dyDescent="0.3">
      <c r="J130" s="1"/>
    </row>
    <row r="131" spans="10:10" x14ac:dyDescent="0.3">
      <c r="J131" s="1"/>
    </row>
    <row r="132" spans="10:10" x14ac:dyDescent="0.3">
      <c r="J132" s="1"/>
    </row>
    <row r="133" spans="10:10" x14ac:dyDescent="0.3">
      <c r="J133" s="1"/>
    </row>
    <row r="134" spans="10:10" x14ac:dyDescent="0.3">
      <c r="J134" s="1"/>
    </row>
    <row r="135" spans="10:10" x14ac:dyDescent="0.3">
      <c r="J135" s="1"/>
    </row>
    <row r="136" spans="10:10" x14ac:dyDescent="0.3">
      <c r="J136" s="1"/>
    </row>
    <row r="137" spans="10:10" x14ac:dyDescent="0.3">
      <c r="J137" s="1"/>
    </row>
    <row r="138" spans="10:10" x14ac:dyDescent="0.3">
      <c r="J138" s="1"/>
    </row>
    <row r="139" spans="10:10" x14ac:dyDescent="0.3">
      <c r="J139" s="1"/>
    </row>
    <row r="140" spans="10:10" x14ac:dyDescent="0.3">
      <c r="J140" s="1"/>
    </row>
    <row r="141" spans="10:10" x14ac:dyDescent="0.3">
      <c r="J141" s="1"/>
    </row>
    <row r="142" spans="10:10" x14ac:dyDescent="0.3">
      <c r="J142" s="1"/>
    </row>
    <row r="143" spans="10:10" x14ac:dyDescent="0.3">
      <c r="J143" s="1"/>
    </row>
    <row r="144" spans="10:10" x14ac:dyDescent="0.3">
      <c r="J144" s="1"/>
    </row>
    <row r="145" spans="10:10" x14ac:dyDescent="0.3">
      <c r="J145" s="1"/>
    </row>
    <row r="146" spans="10:10" x14ac:dyDescent="0.3">
      <c r="J146" s="1"/>
    </row>
    <row r="147" spans="10:10" x14ac:dyDescent="0.3">
      <c r="J147" s="1"/>
    </row>
    <row r="148" spans="10:10" x14ac:dyDescent="0.3">
      <c r="J148" s="1"/>
    </row>
    <row r="149" spans="10:10" x14ac:dyDescent="0.3">
      <c r="J149" s="1"/>
    </row>
    <row r="150" spans="10:10" x14ac:dyDescent="0.3">
      <c r="J150" s="1"/>
    </row>
    <row r="151" spans="10:10" x14ac:dyDescent="0.3">
      <c r="J151" s="1"/>
    </row>
    <row r="152" spans="10:10" x14ac:dyDescent="0.3">
      <c r="J152" s="1"/>
    </row>
    <row r="153" spans="10:10" x14ac:dyDescent="0.3">
      <c r="J153" s="1"/>
    </row>
    <row r="154" spans="10:10" x14ac:dyDescent="0.3">
      <c r="J154" s="1"/>
    </row>
    <row r="155" spans="10:10" x14ac:dyDescent="0.3">
      <c r="J155" s="1"/>
    </row>
    <row r="156" spans="10:10" x14ac:dyDescent="0.3">
      <c r="J156" s="1"/>
    </row>
    <row r="157" spans="10:10" x14ac:dyDescent="0.3">
      <c r="J157" s="1"/>
    </row>
    <row r="158" spans="10:10" x14ac:dyDescent="0.3">
      <c r="J158" s="1"/>
    </row>
    <row r="159" spans="10:10" x14ac:dyDescent="0.3">
      <c r="J159" s="1"/>
    </row>
    <row r="160" spans="10:10" x14ac:dyDescent="0.3">
      <c r="J160" s="1"/>
    </row>
    <row r="161" spans="10:10" x14ac:dyDescent="0.3">
      <c r="J161" s="1"/>
    </row>
    <row r="162" spans="10:10" x14ac:dyDescent="0.3">
      <c r="J162" s="1"/>
    </row>
    <row r="163" spans="10:10" x14ac:dyDescent="0.3">
      <c r="J163" s="1"/>
    </row>
    <row r="164" spans="10:10" x14ac:dyDescent="0.3">
      <c r="J164" s="1"/>
    </row>
    <row r="165" spans="10:10" x14ac:dyDescent="0.3">
      <c r="J165" s="1"/>
    </row>
    <row r="166" spans="10:10" x14ac:dyDescent="0.3">
      <c r="J166" s="1"/>
    </row>
    <row r="167" spans="10:10" x14ac:dyDescent="0.3">
      <c r="J167" s="1"/>
    </row>
    <row r="168" spans="10:10" x14ac:dyDescent="0.3">
      <c r="J168" s="1"/>
    </row>
    <row r="169" spans="10:10" x14ac:dyDescent="0.3">
      <c r="J169" s="1"/>
    </row>
    <row r="170" spans="10:10" x14ac:dyDescent="0.3">
      <c r="J170" s="1"/>
    </row>
    <row r="171" spans="10:10" x14ac:dyDescent="0.3">
      <c r="J171" s="1"/>
    </row>
    <row r="172" spans="10:10" x14ac:dyDescent="0.3">
      <c r="J172" s="1"/>
    </row>
    <row r="173" spans="10:10" x14ac:dyDescent="0.3">
      <c r="J173" s="1"/>
    </row>
    <row r="174" spans="10:10" x14ac:dyDescent="0.3">
      <c r="J174" s="1"/>
    </row>
    <row r="175" spans="10:10" x14ac:dyDescent="0.3">
      <c r="J175" s="1"/>
    </row>
    <row r="176" spans="10:10" x14ac:dyDescent="0.3">
      <c r="J176" s="1"/>
    </row>
    <row r="177" spans="10:10" x14ac:dyDescent="0.3">
      <c r="J177" s="1"/>
    </row>
    <row r="178" spans="10:10" x14ac:dyDescent="0.3">
      <c r="J178" s="1"/>
    </row>
    <row r="179" spans="10:10" x14ac:dyDescent="0.3">
      <c r="J179" s="1"/>
    </row>
    <row r="180" spans="10:10" x14ac:dyDescent="0.3">
      <c r="J180" s="1"/>
    </row>
    <row r="181" spans="10:10" x14ac:dyDescent="0.3">
      <c r="J181" s="1"/>
    </row>
    <row r="182" spans="10:10" x14ac:dyDescent="0.3">
      <c r="J182" s="1"/>
    </row>
    <row r="183" spans="10:10" x14ac:dyDescent="0.3">
      <c r="J183" s="1"/>
    </row>
    <row r="184" spans="10:10" x14ac:dyDescent="0.3">
      <c r="J184" s="1"/>
    </row>
    <row r="185" spans="10:10" x14ac:dyDescent="0.3">
      <c r="J185" s="1"/>
    </row>
    <row r="186" spans="10:10" x14ac:dyDescent="0.3">
      <c r="J186" s="1"/>
    </row>
    <row r="187" spans="10:10" x14ac:dyDescent="0.3">
      <c r="J187" s="1"/>
    </row>
    <row r="188" spans="10:10" x14ac:dyDescent="0.3">
      <c r="J188" s="1"/>
    </row>
    <row r="189" spans="10:10" x14ac:dyDescent="0.3">
      <c r="J189" s="1"/>
    </row>
    <row r="190" spans="10:10" x14ac:dyDescent="0.3">
      <c r="J190" s="1"/>
    </row>
    <row r="191" spans="10:10" x14ac:dyDescent="0.3">
      <c r="J191" s="1"/>
    </row>
    <row r="192" spans="10:10" x14ac:dyDescent="0.3">
      <c r="J192" s="1"/>
    </row>
    <row r="193" spans="10:10" x14ac:dyDescent="0.3">
      <c r="J193" s="1"/>
    </row>
    <row r="194" spans="10:10" x14ac:dyDescent="0.3">
      <c r="J194" s="1"/>
    </row>
    <row r="195" spans="10:10" x14ac:dyDescent="0.3">
      <c r="J195" s="1"/>
    </row>
    <row r="196" spans="10:10" x14ac:dyDescent="0.3">
      <c r="J196" s="1"/>
    </row>
    <row r="197" spans="10:10" x14ac:dyDescent="0.3">
      <c r="J197" s="1"/>
    </row>
    <row r="198" spans="10:10" x14ac:dyDescent="0.3">
      <c r="J198" s="1"/>
    </row>
    <row r="199" spans="10:10" x14ac:dyDescent="0.3">
      <c r="J199" s="1"/>
    </row>
    <row r="200" spans="10:10" x14ac:dyDescent="0.3">
      <c r="J200" s="1"/>
    </row>
    <row r="201" spans="10:10" x14ac:dyDescent="0.3">
      <c r="J201" s="1"/>
    </row>
    <row r="202" spans="10:10" x14ac:dyDescent="0.3">
      <c r="J202" s="1"/>
    </row>
    <row r="203" spans="10:10" x14ac:dyDescent="0.3">
      <c r="J203" s="1"/>
    </row>
    <row r="204" spans="10:10" x14ac:dyDescent="0.3">
      <c r="J204" s="1"/>
    </row>
    <row r="205" spans="10:10" x14ac:dyDescent="0.3">
      <c r="J205" s="1"/>
    </row>
    <row r="206" spans="10:10" x14ac:dyDescent="0.3">
      <c r="J206" s="1"/>
    </row>
    <row r="207" spans="10:10" x14ac:dyDescent="0.3">
      <c r="J207" s="1"/>
    </row>
    <row r="208" spans="10:10" x14ac:dyDescent="0.3">
      <c r="J208" s="1"/>
    </row>
    <row r="209" spans="10:10" x14ac:dyDescent="0.3">
      <c r="J209" s="1"/>
    </row>
    <row r="210" spans="10:10" x14ac:dyDescent="0.3">
      <c r="J210" s="1"/>
    </row>
    <row r="211" spans="10:10" x14ac:dyDescent="0.3">
      <c r="J211" s="1"/>
    </row>
    <row r="212" spans="10:10" x14ac:dyDescent="0.3">
      <c r="J212" s="1"/>
    </row>
    <row r="213" spans="10:10" x14ac:dyDescent="0.3">
      <c r="J213" s="1"/>
    </row>
    <row r="214" spans="10:10" x14ac:dyDescent="0.3">
      <c r="J214" s="1"/>
    </row>
    <row r="215" spans="10:10" x14ac:dyDescent="0.3">
      <c r="J215" s="1"/>
    </row>
  </sheetData>
  <sortState ref="H7:J215">
    <sortCondition descending="1" ref="J7:J215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0"/>
  <sheetViews>
    <sheetView workbookViewId="0">
      <selection activeCell="E9" sqref="E9"/>
    </sheetView>
  </sheetViews>
  <sheetFormatPr baseColWidth="10" defaultColWidth="11.21875" defaultRowHeight="15.6" x14ac:dyDescent="0.3"/>
  <cols>
    <col min="1" max="1" width="11.21875" style="1"/>
    <col min="2" max="2" width="33.109375" style="1" customWidth="1"/>
    <col min="3" max="3" width="15.6640625" style="12" bestFit="1" customWidth="1"/>
    <col min="4" max="4" width="11.21875" style="1"/>
    <col min="5" max="5" width="13.77734375" style="1" customWidth="1"/>
    <col min="6" max="9" width="11.21875" style="1"/>
    <col min="10" max="10" width="11.44140625" style="1" customWidth="1"/>
    <col min="11" max="16384" width="11.21875" style="1"/>
  </cols>
  <sheetData>
    <row r="1" spans="1:7" x14ac:dyDescent="0.3">
      <c r="A1" s="35" t="s">
        <v>379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x14ac:dyDescent="0.3">
      <c r="A3" s="1" t="s">
        <v>392</v>
      </c>
    </row>
    <row r="5" spans="1:7" s="10" customFormat="1" x14ac:dyDescent="0.3">
      <c r="A5" s="10" t="s">
        <v>7</v>
      </c>
      <c r="B5" s="10" t="s">
        <v>8</v>
      </c>
      <c r="C5" s="10" t="s">
        <v>9</v>
      </c>
    </row>
    <row r="6" spans="1:7" x14ac:dyDescent="0.3">
      <c r="A6" s="5">
        <v>1</v>
      </c>
      <c r="B6" s="5" t="s">
        <v>234</v>
      </c>
      <c r="C6" s="6">
        <v>34400</v>
      </c>
    </row>
    <row r="7" spans="1:7" x14ac:dyDescent="0.3">
      <c r="A7" s="5">
        <v>2</v>
      </c>
      <c r="B7" s="5" t="s">
        <v>159</v>
      </c>
      <c r="C7" s="6">
        <v>27500</v>
      </c>
    </row>
    <row r="8" spans="1:7" x14ac:dyDescent="0.3">
      <c r="A8" s="5" t="s">
        <v>5</v>
      </c>
      <c r="B8" s="7" t="s">
        <v>354</v>
      </c>
      <c r="C8" s="26">
        <v>27098</v>
      </c>
    </row>
    <row r="9" spans="1:7" x14ac:dyDescent="0.3">
      <c r="A9" s="5">
        <v>3</v>
      </c>
      <c r="B9" s="5" t="s">
        <v>192</v>
      </c>
      <c r="C9" s="6">
        <v>14300</v>
      </c>
    </row>
    <row r="10" spans="1:7" x14ac:dyDescent="0.3">
      <c r="A10" s="5">
        <v>4</v>
      </c>
      <c r="B10" s="5" t="s">
        <v>244</v>
      </c>
      <c r="C10" s="6">
        <v>6550</v>
      </c>
    </row>
    <row r="11" spans="1:7" x14ac:dyDescent="0.3">
      <c r="A11" s="5">
        <v>5</v>
      </c>
      <c r="B11" s="5" t="s">
        <v>305</v>
      </c>
      <c r="C11" s="6">
        <v>6370</v>
      </c>
    </row>
    <row r="12" spans="1:7" x14ac:dyDescent="0.3">
      <c r="A12" s="8">
        <v>6</v>
      </c>
      <c r="B12" s="8" t="s">
        <v>278</v>
      </c>
      <c r="C12" s="9">
        <v>6090</v>
      </c>
    </row>
    <row r="13" spans="1:7" x14ac:dyDescent="0.3">
      <c r="A13" s="5">
        <v>7</v>
      </c>
      <c r="B13" s="5" t="s">
        <v>108</v>
      </c>
      <c r="C13" s="6">
        <v>4330</v>
      </c>
    </row>
    <row r="14" spans="1:7" x14ac:dyDescent="0.3">
      <c r="A14" s="11">
        <v>8</v>
      </c>
      <c r="B14" s="11" t="s">
        <v>284</v>
      </c>
      <c r="C14" s="13">
        <v>4240</v>
      </c>
    </row>
    <row r="15" spans="1:7" x14ac:dyDescent="0.3">
      <c r="A15" s="5">
        <v>9</v>
      </c>
      <c r="B15" s="5" t="s">
        <v>173</v>
      </c>
      <c r="C15" s="6">
        <v>4220</v>
      </c>
    </row>
    <row r="16" spans="1:7" x14ac:dyDescent="0.3">
      <c r="A16" s="5">
        <v>10</v>
      </c>
      <c r="B16" s="5" t="s">
        <v>327</v>
      </c>
      <c r="C16" s="6">
        <v>3970</v>
      </c>
    </row>
    <row r="17" spans="1:3" x14ac:dyDescent="0.3">
      <c r="A17" s="5">
        <v>11</v>
      </c>
      <c r="B17" s="5" t="s">
        <v>230</v>
      </c>
      <c r="C17" s="6">
        <v>3730</v>
      </c>
    </row>
    <row r="18" spans="1:3" x14ac:dyDescent="0.3">
      <c r="A18" s="5">
        <v>12</v>
      </c>
      <c r="B18" s="5" t="s">
        <v>262</v>
      </c>
      <c r="C18" s="6">
        <v>3450</v>
      </c>
    </row>
    <row r="19" spans="1:3" x14ac:dyDescent="0.3">
      <c r="A19" s="5">
        <v>13</v>
      </c>
      <c r="B19" s="5" t="s">
        <v>98</v>
      </c>
      <c r="C19" s="6">
        <v>3210</v>
      </c>
    </row>
    <row r="20" spans="1:3" x14ac:dyDescent="0.3">
      <c r="A20" s="5">
        <v>14</v>
      </c>
      <c r="B20" s="5" t="s">
        <v>242</v>
      </c>
      <c r="C20" s="6">
        <v>2850</v>
      </c>
    </row>
    <row r="21" spans="1:3" x14ac:dyDescent="0.3">
      <c r="A21" s="5">
        <v>15</v>
      </c>
      <c r="B21" s="5" t="s">
        <v>258</v>
      </c>
      <c r="C21" s="6">
        <v>2540</v>
      </c>
    </row>
    <row r="22" spans="1:3" x14ac:dyDescent="0.3">
      <c r="A22" s="5">
        <v>16</v>
      </c>
      <c r="B22" s="5" t="s">
        <v>158</v>
      </c>
      <c r="C22" s="6">
        <v>2430</v>
      </c>
    </row>
    <row r="23" spans="1:3" x14ac:dyDescent="0.3">
      <c r="A23" s="5">
        <v>17</v>
      </c>
      <c r="B23" s="5" t="s">
        <v>200</v>
      </c>
      <c r="C23" s="6">
        <v>2040</v>
      </c>
    </row>
    <row r="24" spans="1:3" x14ac:dyDescent="0.3">
      <c r="A24" s="5">
        <v>18</v>
      </c>
      <c r="B24" s="5" t="s">
        <v>3</v>
      </c>
      <c r="C24" s="6">
        <v>2030</v>
      </c>
    </row>
    <row r="25" spans="1:3" x14ac:dyDescent="0.3">
      <c r="A25" s="5">
        <v>19</v>
      </c>
      <c r="B25" s="5" t="s">
        <v>331</v>
      </c>
      <c r="C25" s="6">
        <v>1760</v>
      </c>
    </row>
    <row r="26" spans="1:3" x14ac:dyDescent="0.3">
      <c r="A26" s="5">
        <v>20</v>
      </c>
      <c r="B26" s="5" t="s">
        <v>301</v>
      </c>
      <c r="C26" s="6">
        <v>1740</v>
      </c>
    </row>
    <row r="27" spans="1:3" x14ac:dyDescent="0.3">
      <c r="A27" s="5">
        <v>21</v>
      </c>
      <c r="B27" s="5" t="s">
        <v>183</v>
      </c>
      <c r="C27" s="6">
        <v>1640</v>
      </c>
    </row>
    <row r="28" spans="1:3" x14ac:dyDescent="0.3">
      <c r="A28" s="5">
        <v>22</v>
      </c>
      <c r="B28" s="5" t="s">
        <v>189</v>
      </c>
      <c r="C28" s="6">
        <v>1630</v>
      </c>
    </row>
    <row r="29" spans="1:3" x14ac:dyDescent="0.3">
      <c r="A29" s="5">
        <v>23</v>
      </c>
      <c r="B29" s="5" t="s">
        <v>194</v>
      </c>
      <c r="C29" s="6">
        <v>1600</v>
      </c>
    </row>
    <row r="30" spans="1:3" x14ac:dyDescent="0.3">
      <c r="A30" s="5">
        <v>24</v>
      </c>
      <c r="B30" s="5" t="s">
        <v>198</v>
      </c>
      <c r="C30" s="6">
        <v>1470</v>
      </c>
    </row>
    <row r="31" spans="1:3" x14ac:dyDescent="0.3">
      <c r="A31" s="5">
        <v>25</v>
      </c>
      <c r="B31" s="5" t="s">
        <v>186</v>
      </c>
      <c r="C31" s="6">
        <v>1420</v>
      </c>
    </row>
    <row r="32" spans="1:3" x14ac:dyDescent="0.3">
      <c r="A32" s="5">
        <v>26</v>
      </c>
      <c r="B32" s="5" t="s">
        <v>180</v>
      </c>
      <c r="C32" s="6">
        <v>1400</v>
      </c>
    </row>
    <row r="33" spans="1:3" x14ac:dyDescent="0.3">
      <c r="A33" s="5">
        <v>27</v>
      </c>
      <c r="B33" s="5" t="s">
        <v>61</v>
      </c>
      <c r="C33" s="6">
        <v>1390</v>
      </c>
    </row>
    <row r="34" spans="1:3" x14ac:dyDescent="0.3">
      <c r="A34" s="5">
        <v>28</v>
      </c>
      <c r="B34" s="5" t="s">
        <v>289</v>
      </c>
      <c r="C34" s="6">
        <v>1390</v>
      </c>
    </row>
    <row r="35" spans="1:3" x14ac:dyDescent="0.3">
      <c r="A35" s="5">
        <v>29</v>
      </c>
      <c r="B35" s="5" t="s">
        <v>104</v>
      </c>
      <c r="C35" s="6">
        <v>1340</v>
      </c>
    </row>
    <row r="36" spans="1:3" x14ac:dyDescent="0.3">
      <c r="A36" s="5">
        <v>30</v>
      </c>
      <c r="B36" s="5" t="s">
        <v>176</v>
      </c>
      <c r="C36" s="6">
        <v>1240</v>
      </c>
    </row>
    <row r="37" spans="1:3" x14ac:dyDescent="0.3">
      <c r="A37" s="5"/>
      <c r="B37" s="5"/>
      <c r="C37" s="6"/>
    </row>
    <row r="38" spans="1:3" x14ac:dyDescent="0.3">
      <c r="C38" s="23"/>
    </row>
    <row r="39" spans="1:3" x14ac:dyDescent="0.3">
      <c r="C39" s="23"/>
    </row>
    <row r="40" spans="1:3" x14ac:dyDescent="0.3">
      <c r="B40" s="10" t="s">
        <v>2</v>
      </c>
      <c r="C40" s="29">
        <v>183000</v>
      </c>
    </row>
  </sheetData>
  <sortState ref="H6:J214">
    <sortCondition descending="1" ref="J6:J214"/>
  </sortState>
  <mergeCells count="2">
    <mergeCell ref="A1:G1"/>
    <mergeCell ref="A2:G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8"/>
  <sheetViews>
    <sheetView workbookViewId="0">
      <selection activeCell="A3" sqref="A3:XFD3"/>
    </sheetView>
  </sheetViews>
  <sheetFormatPr baseColWidth="10" defaultColWidth="11.21875" defaultRowHeight="15.6" x14ac:dyDescent="0.3"/>
  <cols>
    <col min="1" max="1" width="8.109375" style="1" customWidth="1"/>
    <col min="2" max="2" width="30" style="1" customWidth="1"/>
    <col min="3" max="3" width="11.6640625" style="12" customWidth="1"/>
    <col min="4" max="11" width="11.21875" style="1"/>
    <col min="12" max="12" width="18" style="1" customWidth="1"/>
    <col min="13" max="16384" width="11.21875" style="1"/>
  </cols>
  <sheetData>
    <row r="1" spans="1:7" x14ac:dyDescent="0.3">
      <c r="A1" s="35" t="s">
        <v>380</v>
      </c>
      <c r="B1" s="36"/>
      <c r="C1" s="36"/>
      <c r="D1" s="36"/>
      <c r="E1" s="36"/>
      <c r="F1" s="36"/>
      <c r="G1" s="36"/>
    </row>
    <row r="2" spans="1:7" x14ac:dyDescent="0.3">
      <c r="A2" s="38" t="s">
        <v>372</v>
      </c>
      <c r="B2" s="36"/>
      <c r="C2" s="36"/>
      <c r="D2" s="36"/>
      <c r="E2" s="36"/>
      <c r="F2" s="36"/>
      <c r="G2" s="36"/>
    </row>
    <row r="3" spans="1:7" ht="34.049999999999997" customHeight="1" x14ac:dyDescent="0.3">
      <c r="A3" s="38" t="s">
        <v>391</v>
      </c>
      <c r="B3" s="36"/>
      <c r="C3" s="36"/>
      <c r="D3" s="36"/>
      <c r="E3" s="36"/>
      <c r="F3" s="36"/>
      <c r="G3" s="36"/>
    </row>
    <row r="5" spans="1:7" s="10" customFormat="1" x14ac:dyDescent="0.3">
      <c r="A5" s="10" t="s">
        <v>7</v>
      </c>
      <c r="B5" s="10" t="s">
        <v>8</v>
      </c>
      <c r="C5" s="10" t="s">
        <v>9</v>
      </c>
    </row>
    <row r="6" spans="1:7" x14ac:dyDescent="0.3">
      <c r="A6" s="5">
        <v>1</v>
      </c>
      <c r="B6" s="1" t="s">
        <v>356</v>
      </c>
      <c r="C6" s="1">
        <v>22508</v>
      </c>
    </row>
    <row r="7" spans="1:7" x14ac:dyDescent="0.3">
      <c r="A7" s="5">
        <v>7</v>
      </c>
      <c r="B7" s="1" t="s">
        <v>189</v>
      </c>
      <c r="C7" s="1">
        <v>1333</v>
      </c>
    </row>
    <row r="8" spans="1:7" x14ac:dyDescent="0.3">
      <c r="A8" s="5">
        <v>10</v>
      </c>
      <c r="B8" s="1" t="s">
        <v>248</v>
      </c>
      <c r="C8" s="1">
        <v>656</v>
      </c>
    </row>
    <row r="9" spans="1:7" x14ac:dyDescent="0.3">
      <c r="A9" s="5">
        <v>17</v>
      </c>
      <c r="B9" s="1" t="s">
        <v>224</v>
      </c>
      <c r="C9" s="1">
        <v>568</v>
      </c>
    </row>
    <row r="10" spans="1:7" x14ac:dyDescent="0.3">
      <c r="A10" s="5">
        <v>18</v>
      </c>
      <c r="B10" s="1" t="s">
        <v>289</v>
      </c>
      <c r="C10" s="1">
        <v>541</v>
      </c>
    </row>
    <row r="11" spans="1:7" x14ac:dyDescent="0.3">
      <c r="A11" s="5">
        <v>19</v>
      </c>
      <c r="B11" s="1" t="s">
        <v>242</v>
      </c>
      <c r="C11" s="1">
        <v>523</v>
      </c>
    </row>
    <row r="12" spans="1:7" x14ac:dyDescent="0.3">
      <c r="A12" s="5">
        <v>20</v>
      </c>
      <c r="B12" s="1" t="s">
        <v>192</v>
      </c>
      <c r="C12" s="1">
        <v>488</v>
      </c>
    </row>
    <row r="13" spans="1:7" x14ac:dyDescent="0.3">
      <c r="A13" s="5">
        <v>27</v>
      </c>
      <c r="B13" s="1" t="s">
        <v>282</v>
      </c>
      <c r="C13" s="1">
        <v>388</v>
      </c>
    </row>
    <row r="14" spans="1:7" x14ac:dyDescent="0.3">
      <c r="A14" s="5">
        <v>28</v>
      </c>
      <c r="B14" s="1" t="s">
        <v>180</v>
      </c>
      <c r="C14" s="1">
        <v>386</v>
      </c>
    </row>
    <row r="15" spans="1:7" x14ac:dyDescent="0.3">
      <c r="A15" s="5">
        <v>33</v>
      </c>
      <c r="B15" s="1" t="s">
        <v>244</v>
      </c>
      <c r="C15" s="1">
        <v>328</v>
      </c>
    </row>
    <row r="16" spans="1:7" x14ac:dyDescent="0.3">
      <c r="A16" s="5">
        <v>34</v>
      </c>
      <c r="B16" s="1" t="s">
        <v>198</v>
      </c>
      <c r="C16" s="1">
        <v>326</v>
      </c>
    </row>
    <row r="17" spans="1:12" x14ac:dyDescent="0.3">
      <c r="A17" s="5">
        <v>36</v>
      </c>
      <c r="B17" s="1" t="s">
        <v>186</v>
      </c>
      <c r="C17" s="1">
        <v>322</v>
      </c>
    </row>
    <row r="18" spans="1:12" x14ac:dyDescent="0.3">
      <c r="A18" s="5">
        <v>41</v>
      </c>
      <c r="B18" s="1" t="s">
        <v>327</v>
      </c>
      <c r="C18" s="1">
        <v>285</v>
      </c>
    </row>
    <row r="19" spans="1:12" x14ac:dyDescent="0.3">
      <c r="A19" s="5">
        <v>48</v>
      </c>
      <c r="B19" s="1" t="s">
        <v>61</v>
      </c>
      <c r="C19" s="1">
        <v>255</v>
      </c>
    </row>
    <row r="20" spans="1:12" x14ac:dyDescent="0.3">
      <c r="A20" s="5">
        <v>50</v>
      </c>
      <c r="B20" s="1" t="s">
        <v>278</v>
      </c>
      <c r="C20" s="1">
        <v>243</v>
      </c>
    </row>
    <row r="21" spans="1:12" x14ac:dyDescent="0.3">
      <c r="A21" s="5">
        <v>57</v>
      </c>
      <c r="B21" s="1" t="s">
        <v>291</v>
      </c>
      <c r="C21" s="1">
        <v>223</v>
      </c>
    </row>
    <row r="22" spans="1:12" x14ac:dyDescent="0.3">
      <c r="A22" s="5">
        <v>62</v>
      </c>
      <c r="B22" s="1" t="s">
        <v>262</v>
      </c>
      <c r="C22" s="1">
        <v>200</v>
      </c>
      <c r="L22" s="10"/>
    </row>
    <row r="23" spans="1:12" x14ac:dyDescent="0.3">
      <c r="A23" s="5">
        <v>71</v>
      </c>
      <c r="B23" s="1" t="s">
        <v>234</v>
      </c>
      <c r="C23" s="1">
        <v>148</v>
      </c>
    </row>
    <row r="24" spans="1:12" x14ac:dyDescent="0.3">
      <c r="A24" s="5">
        <v>80</v>
      </c>
      <c r="B24" s="1" t="s">
        <v>301</v>
      </c>
      <c r="C24" s="1">
        <v>126</v>
      </c>
    </row>
    <row r="25" spans="1:12" x14ac:dyDescent="0.3">
      <c r="A25" s="11">
        <v>87</v>
      </c>
      <c r="B25" s="10" t="s">
        <v>284</v>
      </c>
      <c r="C25" s="1">
        <v>121</v>
      </c>
    </row>
    <row r="26" spans="1:12" x14ac:dyDescent="0.3">
      <c r="A26" s="5">
        <v>91</v>
      </c>
      <c r="B26" s="1" t="s">
        <v>230</v>
      </c>
      <c r="C26" s="1">
        <v>114</v>
      </c>
    </row>
    <row r="27" spans="1:12" x14ac:dyDescent="0.3">
      <c r="B27" s="21" t="s">
        <v>354</v>
      </c>
      <c r="C27" s="7">
        <v>112</v>
      </c>
    </row>
    <row r="28" spans="1:12" x14ac:dyDescent="0.3">
      <c r="A28" s="5">
        <v>104</v>
      </c>
      <c r="B28" s="1" t="s">
        <v>258</v>
      </c>
      <c r="C28" s="1">
        <v>95</v>
      </c>
    </row>
    <row r="29" spans="1:12" x14ac:dyDescent="0.3">
      <c r="A29" s="5">
        <v>113</v>
      </c>
      <c r="B29" s="1" t="s">
        <v>13</v>
      </c>
      <c r="C29" s="5">
        <v>85</v>
      </c>
    </row>
    <row r="30" spans="1:12" x14ac:dyDescent="0.3">
      <c r="A30" s="5" t="s">
        <v>5</v>
      </c>
      <c r="B30" s="10" t="s">
        <v>2</v>
      </c>
      <c r="C30" s="11">
        <v>63</v>
      </c>
    </row>
    <row r="31" spans="1:12" x14ac:dyDescent="0.3">
      <c r="A31" s="5">
        <v>156</v>
      </c>
      <c r="B31" s="1" t="s">
        <v>159</v>
      </c>
      <c r="C31" s="1">
        <v>38</v>
      </c>
    </row>
    <row r="32" spans="1:12" x14ac:dyDescent="0.3">
      <c r="A32" s="5">
        <v>171</v>
      </c>
      <c r="B32" s="1" t="s">
        <v>108</v>
      </c>
      <c r="C32" s="1">
        <v>25</v>
      </c>
    </row>
    <row r="33" spans="1:3" x14ac:dyDescent="0.3">
      <c r="A33" s="5">
        <v>195</v>
      </c>
      <c r="B33" s="1" t="s">
        <v>305</v>
      </c>
      <c r="C33" s="5">
        <v>9</v>
      </c>
    </row>
    <row r="34" spans="1:3" x14ac:dyDescent="0.3">
      <c r="A34" s="5">
        <v>202</v>
      </c>
      <c r="B34" s="1" t="s">
        <v>117</v>
      </c>
      <c r="C34" s="5">
        <v>4</v>
      </c>
    </row>
    <row r="35" spans="1:3" x14ac:dyDescent="0.3">
      <c r="A35" s="5">
        <v>204</v>
      </c>
      <c r="B35" s="1" t="s">
        <v>158</v>
      </c>
      <c r="C35" s="5">
        <v>4</v>
      </c>
    </row>
    <row r="36" spans="1:3" x14ac:dyDescent="0.3">
      <c r="A36" s="5">
        <v>205</v>
      </c>
      <c r="B36" s="1" t="s">
        <v>331</v>
      </c>
      <c r="C36" s="5">
        <v>3</v>
      </c>
    </row>
    <row r="37" spans="1:3" x14ac:dyDescent="0.3">
      <c r="A37" s="5">
        <v>208</v>
      </c>
      <c r="B37" s="1" t="s">
        <v>246</v>
      </c>
      <c r="C37" s="5">
        <v>2</v>
      </c>
    </row>
    <row r="38" spans="1:3" x14ac:dyDescent="0.3">
      <c r="A38" s="5"/>
      <c r="C38" s="5"/>
    </row>
  </sheetData>
  <sortState ref="G6:I214">
    <sortCondition descending="1" ref="I6:I214"/>
  </sortState>
  <mergeCells count="3">
    <mergeCell ref="A1:G1"/>
    <mergeCell ref="A2:G2"/>
    <mergeCell ref="A3:G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35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T0-TableauGeneral</vt:lpstr>
      <vt:lpstr>T1-Superficie</vt:lpstr>
      <vt:lpstr>T2-Population 2024</vt:lpstr>
      <vt:lpstr>T3-Population 2050</vt:lpstr>
      <vt:lpstr>T4-Naissances annuelles</vt:lpstr>
      <vt:lpstr>T5-Décès annuels</vt:lpstr>
      <vt:lpstr>T6-Décès enfants moins 1 an</vt:lpstr>
      <vt:lpstr>T7-RNB ppa en 2023</vt:lpstr>
      <vt:lpstr>T 8-Densité (habkm2)</vt:lpstr>
      <vt:lpstr>T9-Natalité</vt:lpstr>
      <vt:lpstr>T10-Mortalité</vt:lpstr>
      <vt:lpstr>T11-Mortalité infantile</vt:lpstr>
      <vt:lpstr>T12-Espérance de vie</vt:lpstr>
      <vt:lpstr>T13-Taux d'accroissemt</vt:lpstr>
      <vt:lpstr>T14-Indice de fécondité</vt:lpstr>
      <vt:lpstr>T15-Ind. de jeunesse (%&lt;15 ans)</vt:lpstr>
      <vt:lpstr>T16-Ind. de vieilliss. (&gt;=65)</vt:lpstr>
      <vt:lpstr>T17-Ind. de pop.act. (15-64)</vt:lpstr>
      <vt:lpstr>T18-RNBppahab en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Pison  Gilles</dc:creator>
  <cp:lastModifiedBy>Géoconfluences</cp:lastModifiedBy>
  <cp:lastPrinted>2022-08-30T13:39:59Z</cp:lastPrinted>
  <dcterms:created xsi:type="dcterms:W3CDTF">2003-06-25T07:14:18Z</dcterms:created>
  <dcterms:modified xsi:type="dcterms:W3CDTF">2024-10-25T13:16:41Z</dcterms:modified>
</cp:coreProperties>
</file>