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drawings/drawing1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65461" windowWidth="13890" windowHeight="9510" activeTab="5"/>
  </bookViews>
  <sheets>
    <sheet name="1-Vieillissement" sheetId="1" r:id="rId1"/>
    <sheet name="2-Fecondite" sheetId="2" r:id="rId2"/>
    <sheet name="3-EspVie-60" sheetId="3" r:id="rId3"/>
    <sheet name="4-IndiceVieillissement" sheetId="4" r:id="rId4"/>
    <sheet name="5-EvolFecond" sheetId="5" r:id="rId5"/>
    <sheet name="6-EspVie-65" sheetId="6" r:id="rId6"/>
    <sheet name="Feuil7" sheetId="7" r:id="rId7"/>
    <sheet name="Feuil8" sheetId="8" r:id="rId8"/>
    <sheet name="Feuil9" sheetId="9" r:id="rId9"/>
    <sheet name="Feuil10" sheetId="10" r:id="rId10"/>
    <sheet name="Feuil11" sheetId="11" r:id="rId11"/>
    <sheet name="Feuil12" sheetId="12" r:id="rId12"/>
    <sheet name="Feuil13" sheetId="13" r:id="rId13"/>
    <sheet name="Feuil14" sheetId="14" r:id="rId14"/>
    <sheet name="Feuil15" sheetId="15" r:id="rId15"/>
    <sheet name="Feuil16" sheetId="16" r:id="rId16"/>
  </sheets>
  <externalReferences>
    <externalReference r:id="rId19"/>
    <externalReference r:id="rId20"/>
    <externalReference r:id="rId21"/>
    <externalReference r:id="rId22"/>
    <externalReference r:id="rId23"/>
  </externalReferences>
  <definedNames/>
  <calcPr fullCalcOnLoad="1"/>
</workbook>
</file>

<file path=xl/sharedStrings.xml><?xml version="1.0" encoding="utf-8"?>
<sst xmlns="http://schemas.openxmlformats.org/spreadsheetml/2006/main" count="104" uniqueCount="59">
  <si>
    <t>BMS Tableau 2</t>
  </si>
  <si>
    <t>60-79</t>
  </si>
  <si>
    <t>80 +</t>
  </si>
  <si>
    <t>population</t>
  </si>
  <si>
    <t>60+</t>
  </si>
  <si>
    <t>Union européenne (à quinze)</t>
  </si>
  <si>
    <t>EUROPE (Russie comprise)</t>
  </si>
  <si>
    <t>TNR</t>
  </si>
  <si>
    <t>:</t>
  </si>
  <si>
    <t xml:space="preserve"> fécondité nécessaire pour assurer le simple remplacement dans l'Union européenne (à quinze)</t>
  </si>
  <si>
    <t>Europe (Russie comprise)</t>
  </si>
  <si>
    <t>Au 1/1</t>
  </si>
  <si>
    <t>Année</t>
  </si>
  <si>
    <t>moyenne</t>
  </si>
  <si>
    <t>du sexe masculin</t>
  </si>
  <si>
    <t>du sexe féminin</t>
  </si>
  <si>
    <t>La moyenne de l'espérance de vie n'est donnée qu'à titre indicatif, car elle dépend des effectifs</t>
  </si>
  <si>
    <t>respectifs masculins et féminins.</t>
  </si>
  <si>
    <t>Espérance de vie à 60 ans</t>
  </si>
  <si>
    <t>année</t>
  </si>
  <si>
    <t>FINLANDE</t>
  </si>
  <si>
    <t>SUEDE</t>
  </si>
  <si>
    <t>IRLANDE</t>
  </si>
  <si>
    <t>ESPAGNE</t>
  </si>
  <si>
    <t>GRECE</t>
  </si>
  <si>
    <t>AUTRICHE</t>
  </si>
  <si>
    <t>FRANCE</t>
  </si>
  <si>
    <t>PORTUGAL</t>
  </si>
  <si>
    <t>DANEMARK</t>
  </si>
  <si>
    <t>LUXEMBOURG</t>
  </si>
  <si>
    <t>ITALIE</t>
  </si>
  <si>
    <t>ALLEMAGNE</t>
  </si>
  <si>
    <t>BELGIQUE</t>
  </si>
  <si>
    <t>PAYS-BAS</t>
  </si>
  <si>
    <t>proportion de la population âgée de 60 ans ou plus</t>
  </si>
  <si>
    <t>60-79 ans</t>
  </si>
  <si>
    <t>80 ans ou +</t>
  </si>
  <si>
    <t>UE15</t>
  </si>
  <si>
    <t>CHYPRE</t>
  </si>
  <si>
    <t>R. TCHEQUE</t>
  </si>
  <si>
    <t>ESTONIE</t>
  </si>
  <si>
    <t>HONGRIE</t>
  </si>
  <si>
    <t>LETTONIE</t>
  </si>
  <si>
    <t>LITUANIE</t>
  </si>
  <si>
    <t>MALTE</t>
  </si>
  <si>
    <t>POLOGNE</t>
  </si>
  <si>
    <t>SLOVAQUIE</t>
  </si>
  <si>
    <t>SLOVENIE</t>
  </si>
  <si>
    <t>BULGARIE</t>
  </si>
  <si>
    <t>ROUMANIE</t>
  </si>
  <si>
    <t>UKRAINE</t>
  </si>
  <si>
    <t>RUSSIE</t>
  </si>
  <si>
    <t>ROY.-UNI</t>
  </si>
  <si>
    <t>indice synthétique de fécondité (nombre d'enfants par femme)</t>
  </si>
  <si>
    <t>TCHEQUE</t>
  </si>
  <si>
    <t>QUINZE</t>
  </si>
  <si>
    <t>sexe masculin</t>
  </si>
  <si>
    <t>Différence entre le sexe féminin et le sexe masculin</t>
  </si>
  <si>
    <t>Espérance de vie à 65 ans du sexe féminin en nombre d'années.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</si>
</sst>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&quot; F&quot;;\-#,##0&quot; F&quot;"/>
    <numFmt numFmtId="173" formatCode="#,##0&quot; F&quot;;[Red]\-#,##0&quot; F&quot;"/>
    <numFmt numFmtId="174" formatCode="#,##0.00&quot; F&quot;;\-#,##0.00&quot; F&quot;"/>
    <numFmt numFmtId="175" formatCode="#,##0.00&quot; F&quot;;[Red]\-#,##0.00&quot; F&quot;"/>
    <numFmt numFmtId="176" formatCode="_-* #,##0&quot; F&quot;_-;\-* #,##0&quot; F&quot;_-;_-* &quot;-&quot;&quot; F&quot;_-;_-@_-"/>
    <numFmt numFmtId="177" formatCode="_-* #,##0_ _F_-;\-* #,##0_ _F_-;_-* &quot;-&quot;_ _F_-;_-@_-"/>
    <numFmt numFmtId="178" formatCode="_-* #,##0.00&quot; F&quot;_-;\-* #,##0.00&quot; F&quot;_-;_-* &quot;-&quot;??&quot; F&quot;_-;_-@_-"/>
    <numFmt numFmtId="179" formatCode="_-* #,##0.00_ _F_-;\-* #,##0.00_ _F_-;_-* &quot;-&quot;??_ _F_-;_-@_-"/>
    <numFmt numFmtId="180" formatCode="0.0"/>
    <numFmt numFmtId="181" formatCode="0.000"/>
    <numFmt numFmtId="182" formatCode="0.0%"/>
    <numFmt numFmtId="183" formatCode="#\ ###\ ##0.0"/>
    <numFmt numFmtId="184" formatCode="#\ ###\ ##0"/>
  </numFmts>
  <fonts count="23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9"/>
      <name val="Helv"/>
      <family val="0"/>
    </font>
    <font>
      <sz val="10"/>
      <name val="Palatino"/>
      <family val="0"/>
    </font>
    <font>
      <sz val="12"/>
      <name val="Times"/>
      <family val="0"/>
    </font>
    <font>
      <i/>
      <sz val="12"/>
      <name val="Times"/>
      <family val="0"/>
    </font>
    <font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sz val="9"/>
      <name val="Geneva"/>
      <family val="0"/>
    </font>
    <font>
      <i/>
      <sz val="9"/>
      <name val="Arial"/>
      <family val="2"/>
    </font>
    <font>
      <sz val="12"/>
      <name val="Helv"/>
      <family val="0"/>
    </font>
    <font>
      <sz val="10"/>
      <name val="Helv"/>
      <family val="0"/>
    </font>
    <font>
      <sz val="9"/>
      <name val="Times"/>
      <family val="0"/>
    </font>
    <font>
      <sz val="12"/>
      <name val="Geneva"/>
      <family val="0"/>
    </font>
    <font>
      <sz val="14"/>
      <name val="Times"/>
      <family val="0"/>
    </font>
    <font>
      <sz val="14"/>
      <name val="Helv"/>
      <family val="0"/>
    </font>
    <font>
      <sz val="11"/>
      <name val="Courier"/>
      <family val="3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Alignment="1">
      <alignment horizontal="center"/>
    </xf>
    <xf numFmtId="180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10" fontId="4" fillId="0" borderId="1" xfId="0" applyNumberFormat="1" applyFont="1" applyBorder="1" applyAlignment="1">
      <alignment horizontal="center"/>
    </xf>
    <xf numFmtId="10" fontId="4" fillId="0" borderId="2" xfId="0" applyNumberFormat="1" applyFont="1" applyBorder="1" applyAlignment="1">
      <alignment horizontal="center"/>
    </xf>
    <xf numFmtId="10" fontId="4" fillId="0" borderId="3" xfId="0" applyNumberFormat="1" applyFont="1" applyBorder="1" applyAlignment="1">
      <alignment horizontal="center"/>
    </xf>
    <xf numFmtId="10" fontId="4" fillId="0" borderId="4" xfId="0" applyNumberFormat="1" applyFont="1" applyBorder="1" applyAlignment="1">
      <alignment horizontal="center"/>
    </xf>
    <xf numFmtId="10" fontId="0" fillId="0" borderId="0" xfId="0" applyNumberFormat="1" applyAlignment="1">
      <alignment/>
    </xf>
    <xf numFmtId="182" fontId="0" fillId="0" borderId="0" xfId="0" applyNumberFormat="1" applyAlignment="1">
      <alignment/>
    </xf>
    <xf numFmtId="0" fontId="4" fillId="0" borderId="1" xfId="0" applyFont="1" applyBorder="1" applyAlignment="1">
      <alignment horizontal="center" vertical="center"/>
    </xf>
    <xf numFmtId="182" fontId="4" fillId="0" borderId="1" xfId="21" applyNumberFormat="1" applyFont="1" applyBorder="1" applyAlignment="1">
      <alignment horizontal="right" vertical="center"/>
    </xf>
    <xf numFmtId="182" fontId="4" fillId="0" borderId="5" xfId="21" applyNumberFormat="1" applyFont="1" applyBorder="1" applyAlignment="1">
      <alignment horizontal="right" vertical="center"/>
    </xf>
    <xf numFmtId="182" fontId="4" fillId="0" borderId="3" xfId="21" applyNumberFormat="1" applyFont="1" applyBorder="1" applyAlignment="1">
      <alignment horizontal="right" vertical="center"/>
    </xf>
    <xf numFmtId="182" fontId="4" fillId="0" borderId="4" xfId="21" applyNumberFormat="1" applyFont="1" applyBorder="1" applyAlignment="1">
      <alignment horizontal="right" vertical="center"/>
    </xf>
    <xf numFmtId="180" fontId="4" fillId="0" borderId="1" xfId="0" applyNumberFormat="1" applyFont="1" applyBorder="1" applyAlignment="1">
      <alignment horizontal="center" vertical="center"/>
    </xf>
    <xf numFmtId="182" fontId="6" fillId="0" borderId="5" xfId="21" applyNumberFormat="1" applyFont="1" applyBorder="1" applyAlignment="1">
      <alignment horizontal="right" vertical="center"/>
    </xf>
    <xf numFmtId="182" fontId="6" fillId="0" borderId="1" xfId="21" applyNumberFormat="1" applyFont="1" applyBorder="1" applyAlignment="1">
      <alignment horizontal="right" vertical="center"/>
    </xf>
    <xf numFmtId="182" fontId="6" fillId="0" borderId="2" xfId="21" applyNumberFormat="1" applyFont="1" applyBorder="1" applyAlignment="1">
      <alignment horizontal="right" vertical="center"/>
    </xf>
    <xf numFmtId="182" fontId="6" fillId="0" borderId="0" xfId="0" applyNumberFormat="1" applyFont="1" applyAlignment="1">
      <alignment/>
    </xf>
    <xf numFmtId="3" fontId="4" fillId="0" borderId="5" xfId="21" applyNumberFormat="1" applyFont="1" applyBorder="1" applyAlignment="1">
      <alignment horizontal="right" vertical="center"/>
    </xf>
    <xf numFmtId="3" fontId="4" fillId="0" borderId="1" xfId="21" applyNumberFormat="1" applyFont="1" applyBorder="1" applyAlignment="1">
      <alignment horizontal="right" vertical="center"/>
    </xf>
    <xf numFmtId="3" fontId="4" fillId="0" borderId="6" xfId="21" applyNumberFormat="1" applyFont="1" applyBorder="1" applyAlignment="1">
      <alignment horizontal="right" vertical="center"/>
    </xf>
    <xf numFmtId="3" fontId="4" fillId="0" borderId="4" xfId="21" applyNumberFormat="1" applyFont="1" applyBorder="1" applyAlignment="1">
      <alignment horizontal="right" vertical="center"/>
    </xf>
    <xf numFmtId="3" fontId="4" fillId="0" borderId="7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3" fontId="4" fillId="0" borderId="2" xfId="21" applyNumberFormat="1" applyFont="1" applyBorder="1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182" fontId="4" fillId="0" borderId="8" xfId="21" applyNumberFormat="1" applyFont="1" applyBorder="1" applyAlignment="1">
      <alignment horizontal="right" vertical="center"/>
    </xf>
    <xf numFmtId="3" fontId="4" fillId="0" borderId="9" xfId="0" applyNumberFormat="1" applyFont="1" applyBorder="1" applyAlignment="1">
      <alignment horizontal="center"/>
    </xf>
    <xf numFmtId="10" fontId="4" fillId="0" borderId="8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82" fontId="6" fillId="0" borderId="0" xfId="0" applyNumberFormat="1" applyFont="1" applyBorder="1" applyAlignment="1">
      <alignment/>
    </xf>
    <xf numFmtId="182" fontId="0" fillId="0" borderId="0" xfId="0" applyNumberFormat="1" applyBorder="1" applyAlignment="1">
      <alignment/>
    </xf>
    <xf numFmtId="182" fontId="4" fillId="0" borderId="0" xfId="21" applyNumberFormat="1" applyFont="1" applyBorder="1" applyAlignment="1">
      <alignment horizontal="right" vertical="center"/>
    </xf>
    <xf numFmtId="10" fontId="4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10" fontId="0" fillId="0" borderId="0" xfId="0" applyNumberFormat="1" applyBorder="1" applyAlignment="1">
      <alignment/>
    </xf>
    <xf numFmtId="180" fontId="6" fillId="0" borderId="0" xfId="0" applyNumberFormat="1" applyFont="1" applyBorder="1" applyAlignment="1">
      <alignment/>
    </xf>
    <xf numFmtId="180" fontId="7" fillId="0" borderId="0" xfId="0" applyNumberFormat="1" applyFont="1" applyBorder="1" applyAlignment="1">
      <alignment horizontal="center"/>
    </xf>
    <xf numFmtId="180" fontId="4" fillId="0" borderId="0" xfId="0" applyNumberFormat="1" applyFont="1" applyBorder="1" applyAlignment="1">
      <alignment horizontal="left"/>
    </xf>
    <xf numFmtId="180" fontId="4" fillId="0" borderId="0" xfId="0" applyNumberFormat="1" applyFont="1" applyBorder="1" applyAlignment="1">
      <alignment/>
    </xf>
    <xf numFmtId="180" fontId="0" fillId="0" borderId="0" xfId="0" applyNumberFormat="1" applyBorder="1" applyAlignment="1">
      <alignment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 vertical="center"/>
    </xf>
    <xf numFmtId="0" fontId="0" fillId="0" borderId="1" xfId="0" applyBorder="1" applyAlignment="1">
      <alignment horizontal="center"/>
    </xf>
    <xf numFmtId="2" fontId="9" fillId="0" borderId="0" xfId="0" applyNumberFormat="1" applyFont="1" applyBorder="1" applyAlignment="1">
      <alignment horizontal="right"/>
    </xf>
    <xf numFmtId="2" fontId="0" fillId="0" borderId="10" xfId="0" applyNumberFormat="1" applyBorder="1" applyAlignment="1">
      <alignment horizontal="right" vertical="center"/>
    </xf>
    <xf numFmtId="2" fontId="0" fillId="0" borderId="0" xfId="0" applyNumberFormat="1" applyBorder="1" applyAlignment="1">
      <alignment horizontal="right" vertical="center"/>
    </xf>
    <xf numFmtId="181" fontId="14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right"/>
    </xf>
    <xf numFmtId="2" fontId="15" fillId="0" borderId="0" xfId="0" applyNumberFormat="1" applyFont="1" applyAlignment="1">
      <alignment horizontal="right"/>
    </xf>
    <xf numFmtId="0" fontId="15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right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2" fontId="4" fillId="0" borderId="9" xfId="0" applyNumberFormat="1" applyFont="1" applyBorder="1" applyAlignment="1" applyProtection="1">
      <alignment horizontal="center"/>
      <protection hidden="1"/>
    </xf>
    <xf numFmtId="2" fontId="4" fillId="0" borderId="13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83" fontId="9" fillId="0" borderId="0" xfId="0" applyNumberFormat="1" applyFont="1" applyBorder="1" applyAlignment="1">
      <alignment horizontal="right"/>
    </xf>
    <xf numFmtId="2" fontId="4" fillId="0" borderId="1" xfId="0" applyNumberFormat="1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183" fontId="9" fillId="0" borderId="0" xfId="0" applyNumberFormat="1" applyFont="1" applyFill="1" applyBorder="1" applyAlignment="1">
      <alignment horizontal="right"/>
    </xf>
    <xf numFmtId="183" fontId="9" fillId="0" borderId="14" xfId="0" applyNumberFormat="1" applyFont="1" applyBorder="1" applyAlignment="1">
      <alignment horizontal="right"/>
    </xf>
    <xf numFmtId="184" fontId="9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2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2" fontId="0" fillId="0" borderId="0" xfId="0" applyNumberFormat="1" applyAlignment="1">
      <alignment/>
    </xf>
    <xf numFmtId="0" fontId="17" fillId="0" borderId="0" xfId="0" applyFont="1" applyAlignment="1">
      <alignment horizontal="center" vertical="center"/>
    </xf>
    <xf numFmtId="1" fontId="14" fillId="0" borderId="0" xfId="0" applyNumberFormat="1" applyFont="1" applyBorder="1" applyAlignment="1">
      <alignment horizontal="center" vertical="center"/>
    </xf>
    <xf numFmtId="1" fontId="14" fillId="0" borderId="10" xfId="0" applyNumberFormat="1" applyFont="1" applyBorder="1" applyAlignment="1">
      <alignment horizontal="center" vertical="center"/>
    </xf>
    <xf numFmtId="0" fontId="0" fillId="0" borderId="1" xfId="0" applyBorder="1" applyAlignment="1">
      <alignment/>
    </xf>
    <xf numFmtId="1" fontId="14" fillId="0" borderId="1" xfId="0" applyNumberFormat="1" applyFont="1" applyFill="1" applyBorder="1" applyAlignment="1">
      <alignment horizontal="left" vertical="center"/>
    </xf>
    <xf numFmtId="182" fontId="14" fillId="0" borderId="1" xfId="0" applyNumberFormat="1" applyFont="1" applyBorder="1" applyAlignment="1">
      <alignment horizontal="right" vertical="center"/>
    </xf>
    <xf numFmtId="1" fontId="14" fillId="0" borderId="1" xfId="0" applyNumberFormat="1" applyFont="1" applyBorder="1" applyAlignment="1">
      <alignment horizontal="left" vertical="center"/>
    </xf>
    <xf numFmtId="182" fontId="18" fillId="0" borderId="1" xfId="0" applyNumberFormat="1" applyFont="1" applyBorder="1" applyAlignment="1">
      <alignment horizontal="right" vertical="center"/>
    </xf>
    <xf numFmtId="0" fontId="17" fillId="0" borderId="1" xfId="0" applyFont="1" applyBorder="1" applyAlignment="1">
      <alignment horizontal="left" vertical="center"/>
    </xf>
    <xf numFmtId="1" fontId="14" fillId="0" borderId="10" xfId="0" applyNumberFormat="1" applyFont="1" applyBorder="1" applyAlignment="1">
      <alignment horizontal="left" vertical="center"/>
    </xf>
    <xf numFmtId="182" fontId="14" fillId="0" borderId="0" xfId="0" applyNumberFormat="1" applyFont="1" applyAlignment="1">
      <alignment horizontal="right" vertical="center"/>
    </xf>
    <xf numFmtId="182" fontId="18" fillId="0" borderId="0" xfId="0" applyNumberFormat="1" applyFont="1" applyAlignment="1">
      <alignment horizontal="right" vertical="center"/>
    </xf>
    <xf numFmtId="0" fontId="17" fillId="0" borderId="0" xfId="0" applyFont="1" applyAlignment="1">
      <alignment horizontal="left" vertical="center"/>
    </xf>
    <xf numFmtId="0" fontId="17" fillId="0" borderId="10" xfId="0" applyFont="1" applyBorder="1" applyAlignment="1">
      <alignment horizontal="left" vertical="center"/>
    </xf>
    <xf numFmtId="1" fontId="14" fillId="0" borderId="10" xfId="0" applyNumberFormat="1" applyFont="1" applyFill="1" applyBorder="1" applyAlignment="1">
      <alignment horizontal="left" vertical="center"/>
    </xf>
    <xf numFmtId="1" fontId="14" fillId="0" borderId="0" xfId="0" applyNumberFormat="1" applyFont="1" applyAlignment="1">
      <alignment horizontal="left" vertical="center"/>
    </xf>
    <xf numFmtId="182" fontId="18" fillId="0" borderId="0" xfId="0" applyNumberFormat="1" applyFont="1" applyAlignment="1">
      <alignment horizontal="right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/>
    </xf>
    <xf numFmtId="180" fontId="14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/>
    </xf>
    <xf numFmtId="1" fontId="19" fillId="0" borderId="7" xfId="0" applyNumberFormat="1" applyFont="1" applyBorder="1" applyAlignment="1">
      <alignment horizontal="center" vertical="center"/>
    </xf>
    <xf numFmtId="1" fontId="14" fillId="0" borderId="1" xfId="0" applyNumberFormat="1" applyFont="1" applyBorder="1" applyAlignment="1">
      <alignment horizontal="center" vertical="center"/>
    </xf>
    <xf numFmtId="2" fontId="18" fillId="0" borderId="1" xfId="0" applyNumberFormat="1" applyFont="1" applyBorder="1" applyAlignment="1">
      <alignment horizontal="right" vertical="center"/>
    </xf>
    <xf numFmtId="2" fontId="18" fillId="0" borderId="10" xfId="0" applyNumberFormat="1" applyFont="1" applyBorder="1" applyAlignment="1">
      <alignment horizontal="right" vertical="center"/>
    </xf>
    <xf numFmtId="2" fontId="20" fillId="0" borderId="0" xfId="0" applyNumberFormat="1" applyFont="1" applyAlignment="1" applyProtection="1">
      <alignment horizontal="center"/>
      <protection locked="0"/>
    </xf>
    <xf numFmtId="2" fontId="18" fillId="0" borderId="2" xfId="0" applyNumberFormat="1" applyFont="1" applyBorder="1" applyAlignment="1">
      <alignment horizontal="right" vertical="center"/>
    </xf>
    <xf numFmtId="2" fontId="18" fillId="0" borderId="0" xfId="0" applyNumberFormat="1" applyFont="1" applyAlignment="1">
      <alignment horizontal="right" vertical="center"/>
    </xf>
    <xf numFmtId="2" fontId="18" fillId="0" borderId="0" xfId="0" applyNumberFormat="1" applyFont="1" applyBorder="1" applyAlignment="1">
      <alignment horizontal="right" vertical="center"/>
    </xf>
    <xf numFmtId="2" fontId="20" fillId="0" borderId="14" xfId="0" applyNumberFormat="1" applyFont="1" applyBorder="1" applyAlignment="1" applyProtection="1">
      <alignment horizontal="center"/>
      <protection locked="0"/>
    </xf>
    <xf numFmtId="2" fontId="19" fillId="0" borderId="0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0" fontId="17" fillId="0" borderId="0" xfId="0" applyFont="1" applyAlignment="1">
      <alignment/>
    </xf>
    <xf numFmtId="1" fontId="19" fillId="0" borderId="0" xfId="0" applyNumberFormat="1" applyFont="1" applyBorder="1" applyAlignment="1">
      <alignment horizontal="center" vertical="center"/>
    </xf>
    <xf numFmtId="180" fontId="19" fillId="0" borderId="0" xfId="0" applyNumberFormat="1" applyFont="1" applyBorder="1" applyAlignment="1">
      <alignment/>
    </xf>
    <xf numFmtId="180" fontId="19" fillId="0" borderId="0" xfId="0" applyNumberFormat="1" applyFont="1" applyAlignment="1">
      <alignment/>
    </xf>
    <xf numFmtId="0" fontId="0" fillId="0" borderId="0" xfId="0" applyAlignment="1">
      <alignment vertical="center"/>
    </xf>
    <xf numFmtId="1" fontId="14" fillId="0" borderId="8" xfId="0" applyNumberFormat="1" applyFont="1" applyBorder="1" applyAlignment="1">
      <alignment horizontal="center" vertical="center"/>
    </xf>
    <xf numFmtId="1" fontId="14" fillId="0" borderId="7" xfId="0" applyNumberFormat="1" applyFont="1" applyBorder="1" applyAlignment="1">
      <alignment horizontal="center" vertical="center"/>
    </xf>
    <xf numFmtId="1" fontId="14" fillId="0" borderId="9" xfId="0" applyNumberFormat="1" applyFont="1" applyBorder="1" applyAlignment="1">
      <alignment horizontal="center" vertical="center"/>
    </xf>
    <xf numFmtId="1" fontId="14" fillId="0" borderId="11" xfId="0" applyNumberFormat="1" applyFont="1" applyBorder="1" applyAlignment="1">
      <alignment horizontal="center" vertical="center"/>
    </xf>
    <xf numFmtId="1" fontId="14" fillId="0" borderId="0" xfId="0" applyNumberFormat="1" applyFont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17" fillId="0" borderId="1" xfId="0" applyFont="1" applyFill="1" applyBorder="1" applyAlignment="1">
      <alignment horizontal="left" vertical="center"/>
    </xf>
    <xf numFmtId="180" fontId="14" fillId="0" borderId="1" xfId="0" applyNumberFormat="1" applyFont="1" applyFill="1" applyBorder="1" applyAlignment="1">
      <alignment horizontal="right" vertical="center"/>
    </xf>
    <xf numFmtId="180" fontId="14" fillId="0" borderId="1" xfId="0" applyNumberFormat="1" applyFont="1" applyBorder="1" applyAlignment="1">
      <alignment horizontal="right" vertical="center"/>
    </xf>
    <xf numFmtId="180" fontId="18" fillId="0" borderId="1" xfId="0" applyNumberFormat="1" applyFont="1" applyBorder="1" applyAlignment="1">
      <alignment horizontal="right" vertical="center"/>
    </xf>
    <xf numFmtId="180" fontId="14" fillId="0" borderId="10" xfId="0" applyNumberFormat="1" applyFont="1" applyBorder="1" applyAlignment="1">
      <alignment horizontal="right" vertical="center"/>
    </xf>
    <xf numFmtId="180" fontId="14" fillId="0" borderId="0" xfId="0" applyNumberFormat="1" applyFont="1" applyBorder="1" applyAlignment="1">
      <alignment horizontal="right" vertical="center"/>
    </xf>
    <xf numFmtId="180" fontId="18" fillId="0" borderId="0" xfId="0" applyNumberFormat="1" applyFont="1" applyAlignment="1">
      <alignment horizontal="right" vertical="center"/>
    </xf>
    <xf numFmtId="0" fontId="17" fillId="0" borderId="0" xfId="0" applyFont="1" applyFill="1" applyBorder="1" applyAlignment="1">
      <alignment horizontal="left" vertical="center"/>
    </xf>
    <xf numFmtId="180" fontId="14" fillId="0" borderId="0" xfId="0" applyNumberFormat="1" applyFont="1" applyFill="1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externalLink" Target="externalLinks/externalLink5.xml" /><Relationship Id="rId2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1. Le vieillissement de l'Europe</a:t>
            </a:r>
          </a:p>
        </c:rich>
      </c:tx>
      <c:layout>
        <c:manualLayout>
          <c:xMode val="factor"/>
          <c:yMode val="factor"/>
          <c:x val="0.0355"/>
          <c:y val="0.02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75"/>
          <c:y val="0.10225"/>
          <c:w val="0.822"/>
          <c:h val="0.815"/>
        </c:manualLayout>
      </c:layout>
      <c:lineChart>
        <c:grouping val="standard"/>
        <c:varyColors val="0"/>
        <c:ser>
          <c:idx val="2"/>
          <c:order val="0"/>
          <c:tx>
            <c:strRef>
              <c:f>'1-Vieillissement'!$I$1</c:f>
              <c:strCache>
                <c:ptCount val="1"/>
                <c:pt idx="0">
                  <c:v>Union européenne (à quinze)</c:v>
                </c:pt>
              </c:strCache>
            </c:strRef>
          </c:tx>
          <c:spPr>
            <a:ln w="127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0000D4"/>
              </a:solidFill>
              <a:ln>
                <a:solidFill>
                  <a:srgbClr val="0000D4"/>
                </a:solidFill>
              </a:ln>
            </c:spPr>
          </c:marker>
          <c:dLbls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-2700000" anchor="b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-2700000" anchor="b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b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1975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b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1980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0"/>
              <c:txPr>
                <a:bodyPr vert="horz" rot="0" anchor="b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4"/>
              <c:tx>
                <c:rich>
                  <a:bodyPr vert="horz" rot="0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1999</a:t>
                    </a:r>
                  </a:p>
                </c:rich>
              </c:tx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8"/>
              <c:txPr>
                <a:bodyPr vert="horz" rot="-2700000" anchor="b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3"/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4"/>
              <c:delete val="1"/>
            </c:dLbl>
            <c:dLbl>
              <c:idx val="55"/>
              <c:delete val="1"/>
            </c:dLbl>
            <c:dLbl>
              <c:idx val="56"/>
              <c:delete val="1"/>
            </c:dLbl>
            <c:dLbl>
              <c:idx val="57"/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2700000" anchor="b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r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'1-Vieillissement'!$G$2:$G$42</c:f>
              <c:numCache/>
            </c:numRef>
          </c:cat>
          <c:val>
            <c:numRef>
              <c:f>'1-Vieillissement'!$I$2:$I$42</c:f>
              <c:numCache/>
            </c:numRef>
          </c:val>
          <c:smooth val="0"/>
        </c:ser>
        <c:ser>
          <c:idx val="0"/>
          <c:order val="1"/>
          <c:tx>
            <c:strRef>
              <c:f>'1-Vieillissement'!$H$1</c:f>
              <c:strCache>
                <c:ptCount val="1"/>
                <c:pt idx="0">
                  <c:v>EUROPE (Russie comprise)</c:v>
                </c:pt>
              </c:strCache>
            </c:strRef>
          </c:tx>
          <c:spPr>
            <a:ln w="127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F20884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'1-Vieillissement'!$G$2:$G$42</c:f>
              <c:numCache/>
            </c:numRef>
          </c:cat>
          <c:val>
            <c:numRef>
              <c:f>'1-Vieillissement'!$H$2:$H$42</c:f>
              <c:numCache/>
            </c:numRef>
          </c:val>
          <c:smooth val="0"/>
        </c:ser>
        <c:marker val="1"/>
        <c:axId val="52814864"/>
        <c:axId val="5571729"/>
      </c:lineChart>
      <c:catAx>
        <c:axId val="528148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Proportion des 60 ans ou plus dans la population totale</a:t>
                </a:r>
              </a:p>
            </c:rich>
          </c:tx>
          <c:layout>
            <c:manualLayout>
              <c:xMode val="factor"/>
              <c:yMode val="factor"/>
              <c:x val="0.257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571729"/>
        <c:crosses val="autoZero"/>
        <c:auto val="0"/>
        <c:lblOffset val="100"/>
        <c:noMultiLvlLbl val="0"/>
      </c:catAx>
      <c:valAx>
        <c:axId val="5571729"/>
        <c:scaling>
          <c:orientation val="minMax"/>
          <c:max val="0.23"/>
          <c:min val="0.1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2814864"/>
        <c:crossesAt val="1"/>
        <c:crossBetween val="midCat"/>
        <c:dispUnits/>
        <c:majorUnit val="0.0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825"/>
          <c:y val="0.11725"/>
          <c:w val="0.41275"/>
          <c:h val="0.170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span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2. La fécondité en Europe</a:t>
            </a:r>
          </a:p>
        </c:rich>
      </c:tx>
      <c:layout>
        <c:manualLayout>
          <c:xMode val="factor"/>
          <c:yMode val="factor"/>
          <c:x val="-0.0025"/>
          <c:y val="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2425"/>
          <c:w val="0.9095"/>
          <c:h val="0.783"/>
        </c:manualLayout>
      </c:layout>
      <c:lineChart>
        <c:grouping val="standard"/>
        <c:varyColors val="0"/>
        <c:ser>
          <c:idx val="1"/>
          <c:order val="0"/>
          <c:tx>
            <c:strRef>
              <c:f>'[5]Feuil1'!$I$2</c:f>
              <c:strCache>
                <c:ptCount val="1"/>
                <c:pt idx="0">
                  <c:v>Union européenne (à quinze)</c:v>
                </c:pt>
              </c:strCache>
            </c:strRef>
          </c:tx>
          <c:spPr>
            <a:ln w="254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D4"/>
              </a:solidFill>
              <a:ln>
                <a:solidFill>
                  <a:srgbClr val="0000D4"/>
                </a:solidFill>
              </a:ln>
            </c:spPr>
          </c:marker>
          <c:cat>
            <c:numRef>
              <c:f>'[5]Feuil1'!$H$3:$H$46</c:f>
              <c:numCache>
                <c:ptCount val="44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</c:numCache>
            </c:numRef>
          </c:cat>
          <c:val>
            <c:numRef>
              <c:f>'[5]Feuil1'!$I$3:$I$46</c:f>
              <c:numCache>
                <c:ptCount val="44"/>
                <c:pt idx="0">
                  <c:v>2.59</c:v>
                </c:pt>
                <c:pt idx="1">
                  <c:v>2.62</c:v>
                </c:pt>
                <c:pt idx="2">
                  <c:v>2.65</c:v>
                </c:pt>
                <c:pt idx="3">
                  <c:v>2.71</c:v>
                </c:pt>
                <c:pt idx="4">
                  <c:v>2.78</c:v>
                </c:pt>
                <c:pt idx="5">
                  <c:v>2.72</c:v>
                </c:pt>
                <c:pt idx="6">
                  <c:v>2.69</c:v>
                </c:pt>
                <c:pt idx="7">
                  <c:v>2.62</c:v>
                </c:pt>
                <c:pt idx="8">
                  <c:v>2.54</c:v>
                </c:pt>
                <c:pt idx="9">
                  <c:v>2.48</c:v>
                </c:pt>
                <c:pt idx="10">
                  <c:v>2.38</c:v>
                </c:pt>
                <c:pt idx="11">
                  <c:v>2.36</c:v>
                </c:pt>
                <c:pt idx="12">
                  <c:v>2.23</c:v>
                </c:pt>
                <c:pt idx="13">
                  <c:v>2.12</c:v>
                </c:pt>
                <c:pt idx="14">
                  <c:v>2.07</c:v>
                </c:pt>
                <c:pt idx="15">
                  <c:v>1.96</c:v>
                </c:pt>
                <c:pt idx="16">
                  <c:v>1.92</c:v>
                </c:pt>
                <c:pt idx="17">
                  <c:v>1.87</c:v>
                </c:pt>
                <c:pt idx="18">
                  <c:v>1.83</c:v>
                </c:pt>
                <c:pt idx="19">
                  <c:v>1.81</c:v>
                </c:pt>
                <c:pt idx="20">
                  <c:v>1.82</c:v>
                </c:pt>
                <c:pt idx="21">
                  <c:v>1.77</c:v>
                </c:pt>
                <c:pt idx="22">
                  <c:v>1.73</c:v>
                </c:pt>
                <c:pt idx="23">
                  <c:v>1.65</c:v>
                </c:pt>
                <c:pt idx="24">
                  <c:v>1.62</c:v>
                </c:pt>
                <c:pt idx="25">
                  <c:v>1.6</c:v>
                </c:pt>
                <c:pt idx="26">
                  <c:v>1.59</c:v>
                </c:pt>
                <c:pt idx="27">
                  <c:v>1.58</c:v>
                </c:pt>
                <c:pt idx="28">
                  <c:v>1.59</c:v>
                </c:pt>
                <c:pt idx="29">
                  <c:v>1.56</c:v>
                </c:pt>
                <c:pt idx="30">
                  <c:v>1.57</c:v>
                </c:pt>
                <c:pt idx="31">
                  <c:v>1.53</c:v>
                </c:pt>
                <c:pt idx="32">
                  <c:v>1.51</c:v>
                </c:pt>
                <c:pt idx="33">
                  <c:v>1.47</c:v>
                </c:pt>
                <c:pt idx="34">
                  <c:v>1.44</c:v>
                </c:pt>
                <c:pt idx="35">
                  <c:v>1.42</c:v>
                </c:pt>
                <c:pt idx="36">
                  <c:v>1.44</c:v>
                </c:pt>
                <c:pt idx="37">
                  <c:v>1.45</c:v>
                </c:pt>
                <c:pt idx="38">
                  <c:v>1.45</c:v>
                </c:pt>
                <c:pt idx="39">
                  <c:v>1.45</c:v>
                </c:pt>
                <c:pt idx="40">
                  <c:v>1.48</c:v>
                </c:pt>
                <c:pt idx="41">
                  <c:v>1.46</c:v>
                </c:pt>
                <c:pt idx="42">
                  <c:v>1.47</c:v>
                </c:pt>
                <c:pt idx="43">
                  <c:v>1.47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'[5]Feuil1'!$J$2</c:f>
              <c:strCache>
                <c:ptCount val="1"/>
                <c:pt idx="0">
                  <c:v> fécondité nécessaire pour assurer le simple remplacement dans l'Union européenne (à quinze)</c:v>
                </c:pt>
              </c:strCache>
            </c:strRef>
          </c:tx>
          <c:spPr>
            <a:ln w="127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20884"/>
              </a:solidFill>
              <a:ln>
                <a:solidFill>
                  <a:srgbClr val="F20884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'[5]Feuil1'!$H$3:$H$46</c:f>
              <c:numCache>
                <c:ptCount val="44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</c:numCache>
            </c:numRef>
          </c:cat>
          <c:val>
            <c:numRef>
              <c:f>'[5]Feuil1'!$J$3:$J$46</c:f>
              <c:numCache>
                <c:ptCount val="44"/>
                <c:pt idx="0">
                  <c:v>2.105691056910569</c:v>
                </c:pt>
                <c:pt idx="1">
                  <c:v>2.1129032258064515</c:v>
                </c:pt>
                <c:pt idx="2">
                  <c:v>2.12</c:v>
                </c:pt>
                <c:pt idx="3">
                  <c:v>2.1171875</c:v>
                </c:pt>
                <c:pt idx="4">
                  <c:v>2.1221374045801524</c:v>
                </c:pt>
                <c:pt idx="5">
                  <c:v>2.125</c:v>
                </c:pt>
                <c:pt idx="6">
                  <c:v>2.1181102362204722</c:v>
                </c:pt>
                <c:pt idx="7">
                  <c:v>2.1129032258064515</c:v>
                </c:pt>
                <c:pt idx="8">
                  <c:v>2.1166666666666667</c:v>
                </c:pt>
                <c:pt idx="9">
                  <c:v>2.1196581196581197</c:v>
                </c:pt>
                <c:pt idx="10">
                  <c:v>2.106194690265487</c:v>
                </c:pt>
                <c:pt idx="11">
                  <c:v>2.1071428571428568</c:v>
                </c:pt>
                <c:pt idx="12">
                  <c:v>2.1037735849056602</c:v>
                </c:pt>
                <c:pt idx="13">
                  <c:v>2.099009900990099</c:v>
                </c:pt>
                <c:pt idx="14">
                  <c:v>2.1122448979591835</c:v>
                </c:pt>
                <c:pt idx="15">
                  <c:v>2.10752688172043</c:v>
                </c:pt>
                <c:pt idx="16">
                  <c:v>2.10989010989011</c:v>
                </c:pt>
                <c:pt idx="17">
                  <c:v>2.101123595505618</c:v>
                </c:pt>
                <c:pt idx="18">
                  <c:v>2.103448275862069</c:v>
                </c:pt>
                <c:pt idx="19">
                  <c:v>2.104651162790698</c:v>
                </c:pt>
                <c:pt idx="20">
                  <c:v>2.116279069767442</c:v>
                </c:pt>
                <c:pt idx="21">
                  <c:v>2.107142857142857</c:v>
                </c:pt>
                <c:pt idx="22">
                  <c:v>2.1097560975609757</c:v>
                </c:pt>
                <c:pt idx="23">
                  <c:v>2.1153846153846154</c:v>
                </c:pt>
                <c:pt idx="24">
                  <c:v>2.103896103896104</c:v>
                </c:pt>
                <c:pt idx="25">
                  <c:v>2.1052631578947367</c:v>
                </c:pt>
                <c:pt idx="26">
                  <c:v>2.12</c:v>
                </c:pt>
                <c:pt idx="27">
                  <c:v>2.106666666666667</c:v>
                </c:pt>
                <c:pt idx="28">
                  <c:v>2.12</c:v>
                </c:pt>
                <c:pt idx="29">
                  <c:v>2.1081081081081083</c:v>
                </c:pt>
                <c:pt idx="30">
                  <c:v>2.121621621621622</c:v>
                </c:pt>
                <c:pt idx="31">
                  <c:v>2.095890410958904</c:v>
                </c:pt>
                <c:pt idx="32">
                  <c:v>2.0972222222222223</c:v>
                </c:pt>
                <c:pt idx="33">
                  <c:v>2.1</c:v>
                </c:pt>
                <c:pt idx="34">
                  <c:v>2.117647058823529</c:v>
                </c:pt>
                <c:pt idx="35">
                  <c:v>2.0882352941176467</c:v>
                </c:pt>
                <c:pt idx="36">
                  <c:v>2.0869565217391304</c:v>
                </c:pt>
                <c:pt idx="37">
                  <c:v>2.08</c:v>
                </c:pt>
                <c:pt idx="38">
                  <c:v>2.08</c:v>
                </c:pt>
                <c:pt idx="39">
                  <c:v>2.08</c:v>
                </c:pt>
                <c:pt idx="40">
                  <c:v>2.08</c:v>
                </c:pt>
                <c:pt idx="41">
                  <c:v>2.08</c:v>
                </c:pt>
                <c:pt idx="42">
                  <c:v>2.08</c:v>
                </c:pt>
                <c:pt idx="43">
                  <c:v>2.08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'[5]Feuil1'!$K$2</c:f>
              <c:strCache>
                <c:ptCount val="1"/>
                <c:pt idx="0">
                  <c:v>Europe (Russie comprise)</c:v>
                </c:pt>
              </c:strCache>
            </c:strRef>
          </c:tx>
          <c:spPr>
            <a:ln w="127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33"/>
              </a:solidFill>
              <a:ln>
                <a:solidFill>
                  <a:srgbClr val="339933"/>
                </a:solidFill>
              </a:ln>
            </c:spPr>
          </c:marker>
          <c:cat>
            <c:numRef>
              <c:f>'[5]Feuil1'!$H$3:$H$46</c:f>
              <c:numCache>
                <c:ptCount val="44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</c:numCache>
            </c:numRef>
          </c:cat>
          <c:val>
            <c:numRef>
              <c:f>'[5]Feuil1'!$K$3:$K$46</c:f>
              <c:numCache>
                <c:ptCount val="44"/>
                <c:pt idx="0">
                  <c:v>2.61</c:v>
                </c:pt>
                <c:pt idx="3">
                  <c:v>2.58</c:v>
                </c:pt>
                <c:pt idx="8">
                  <c:v>2.36</c:v>
                </c:pt>
                <c:pt idx="13">
                  <c:v>2.16</c:v>
                </c:pt>
                <c:pt idx="18">
                  <c:v>1.97</c:v>
                </c:pt>
                <c:pt idx="23">
                  <c:v>1.88</c:v>
                </c:pt>
                <c:pt idx="28">
                  <c:v>1.83</c:v>
                </c:pt>
                <c:pt idx="33">
                  <c:v>1.58</c:v>
                </c:pt>
                <c:pt idx="38">
                  <c:v>1.42</c:v>
                </c:pt>
                <c:pt idx="43">
                  <c:v>1.38</c:v>
                </c:pt>
              </c:numCache>
            </c:numRef>
          </c:val>
          <c:smooth val="0"/>
        </c:ser>
        <c:marker val="1"/>
        <c:axId val="50145562"/>
        <c:axId val="48656875"/>
      </c:lineChart>
      <c:catAx>
        <c:axId val="501455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 Indice de fécondité (nombre d'enfants par femme).</a:t>
                </a:r>
              </a:p>
            </c:rich>
          </c:tx>
          <c:layout>
            <c:manualLayout>
              <c:xMode val="factor"/>
              <c:yMode val="factor"/>
              <c:x val="0.260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8656875"/>
        <c:crosses val="autoZero"/>
        <c:auto val="0"/>
        <c:lblOffset val="100"/>
        <c:noMultiLvlLbl val="0"/>
      </c:catAx>
      <c:valAx>
        <c:axId val="48656875"/>
        <c:scaling>
          <c:orientation val="minMax"/>
          <c:max val="2.79"/>
          <c:min val="1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0145562"/>
        <c:crossesAt val="1"/>
        <c:crossBetween val="midCat"/>
        <c:dispUnits/>
        <c:majorUnit val="0.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1225"/>
          <c:y val="0.70275"/>
          <c:w val="0.85975"/>
          <c:h val="0.144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span"/>
    <c:showDLblsOverMax val="0"/>
  </c:chart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3. L'espérance de vie à 60 ans dans l'Union européenne à quinze</a:t>
            </a:r>
          </a:p>
        </c:rich>
      </c:tx>
      <c:layout>
        <c:manualLayout>
          <c:xMode val="factor"/>
          <c:yMode val="factor"/>
          <c:x val="0.00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265"/>
          <c:w val="0.81525"/>
          <c:h val="0.82775"/>
        </c:manualLayout>
      </c:layout>
      <c:lineChart>
        <c:grouping val="standard"/>
        <c:varyColors val="0"/>
        <c:ser>
          <c:idx val="0"/>
          <c:order val="0"/>
          <c:tx>
            <c:strRef>
              <c:f>'[4]Feuil1'!$J$1:$J$3</c:f>
              <c:strCache>
                <c:ptCount val="1"/>
                <c:pt idx="0">
                  <c:v>Espérance de vie à 60 ans du sexe féminin</c:v>
                </c:pt>
              </c:strCache>
            </c:strRef>
          </c:tx>
          <c:spPr>
            <a:ln w="254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F20884"/>
                </a:solidFill>
              </a:ln>
            </c:spPr>
          </c:marker>
          <c:dLbls>
            <c:dLbl>
              <c:idx val="3"/>
              <c:txPr>
                <a:bodyPr vert="horz" rot="27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Pr>
                <a:bodyPr vert="horz" rot="27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5"/>
              <c:txPr>
                <a:bodyPr vert="horz" rot="27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270000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'[4]Feuil1'!$H$4:$H$43</c:f>
              <c:numCache>
                <c:ptCount val="40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</c:numCache>
            </c:numRef>
          </c:cat>
          <c:val>
            <c:numRef>
              <c:f>'[4]Feuil1'!$J$4:$J$43</c:f>
              <c:numCache>
                <c:ptCount val="40"/>
                <c:pt idx="0">
                  <c:v>19</c:v>
                </c:pt>
                <c:pt idx="10">
                  <c:v>19.8</c:v>
                </c:pt>
                <c:pt idx="20">
                  <c:v>21.2</c:v>
                </c:pt>
                <c:pt idx="30">
                  <c:v>22.5</c:v>
                </c:pt>
                <c:pt idx="35">
                  <c:v>23.3</c:v>
                </c:pt>
                <c:pt idx="37">
                  <c:v>23.7</c:v>
                </c:pt>
                <c:pt idx="38">
                  <c:v>23.8</c:v>
                </c:pt>
                <c:pt idx="39">
                  <c:v>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'[4]Feuil1'!$I$1:$I$3</c:f>
              <c:strCache>
                <c:ptCount val="1"/>
                <c:pt idx="0">
                  <c:v>Espérance de vie à 60 ans du sexe masculin</c:v>
                </c:pt>
              </c:strCache>
            </c:strRef>
          </c:tx>
          <c:spPr>
            <a:ln w="12700">
              <a:solidFill>
                <a:srgbClr val="00ABE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ABEA"/>
              </a:solidFill>
              <a:ln>
                <a:solidFill>
                  <a:srgbClr val="00ABEA"/>
                </a:solidFill>
              </a:ln>
            </c:spPr>
          </c:marker>
          <c:dLbls>
            <c:dLbl>
              <c:idx val="3"/>
              <c:txPr>
                <a:bodyPr vert="horz" rot="27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Pr>
                <a:bodyPr vert="horz" rot="27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5"/>
              <c:txPr>
                <a:bodyPr vert="horz" rot="270000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pPr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270000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'[4]Feuil1'!$H$4:$H$43</c:f>
              <c:numCache>
                <c:ptCount val="40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</c:numCache>
            </c:numRef>
          </c:cat>
          <c:val>
            <c:numRef>
              <c:f>'[4]Feuil1'!$I$4:$I$43</c:f>
              <c:numCache>
                <c:ptCount val="40"/>
                <c:pt idx="0">
                  <c:v>15.9</c:v>
                </c:pt>
                <c:pt idx="10">
                  <c:v>15.9</c:v>
                </c:pt>
                <c:pt idx="20">
                  <c:v>16.8</c:v>
                </c:pt>
                <c:pt idx="30">
                  <c:v>18.2</c:v>
                </c:pt>
                <c:pt idx="35">
                  <c:v>18.9</c:v>
                </c:pt>
                <c:pt idx="37">
                  <c:v>19.3</c:v>
                </c:pt>
                <c:pt idx="38">
                  <c:v>19.4</c:v>
                </c:pt>
                <c:pt idx="39">
                  <c:v>19.6</c:v>
                </c:pt>
              </c:numCache>
            </c:numRef>
          </c:val>
          <c:smooth val="0"/>
        </c:ser>
        <c:marker val="1"/>
        <c:axId val="35258692"/>
        <c:axId val="48892773"/>
      </c:lineChart>
      <c:catAx>
        <c:axId val="352586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Durée de vie moyenne escomptée (analyse transversale)</a:t>
                </a:r>
              </a:p>
            </c:rich>
          </c:tx>
          <c:layout>
            <c:manualLayout>
              <c:xMode val="factor"/>
              <c:yMode val="factor"/>
              <c:x val="0.26425"/>
              <c:y val="0.00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48892773"/>
        <c:crossesAt val="15"/>
        <c:auto val="0"/>
        <c:lblOffset val="100"/>
        <c:noMultiLvlLbl val="0"/>
      </c:catAx>
      <c:valAx>
        <c:axId val="48892773"/>
        <c:scaling>
          <c:orientation val="minMax"/>
          <c:max val="25"/>
          <c:min val="15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5258692"/>
        <c:crossesAt val="1"/>
        <c:crossBetween val="midCat"/>
        <c:dispUnits/>
        <c:majorUnit val="2.5"/>
        <c:minorUnit val="2.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405"/>
          <c:y val="0.1585"/>
          <c:w val="0.62225"/>
          <c:h val="0.128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span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4. L'indice de vieillissement
en Europe</a:t>
            </a:r>
          </a:p>
        </c:rich>
      </c:tx>
      <c:layout>
        <c:manualLayout>
          <c:xMode val="factor"/>
          <c:yMode val="factor"/>
          <c:x val="-0.01825"/>
          <c:y val="0.03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15"/>
          <c:w val="0.97425"/>
          <c:h val="0.81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'[3]Feuil1'!$I$1:$I$1</c:f>
              <c:strCache>
                <c:ptCount val="1"/>
                <c:pt idx="0">
                  <c:v>proportion de la population âgée de 60 ans ou plus</c:v>
                </c:pt>
              </c:strCache>
            </c:strRef>
          </c:tx>
          <c:spPr>
            <a:solidFill>
              <a:srgbClr val="FFFF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'[3]Feuil1'!$G$2:$H$30</c:f>
              <c:multiLvlStrCache>
                <c:ptCount val="29"/>
                <c:lvl>
                  <c:pt idx="0">
                    <c:v>RUSSIE</c:v>
                  </c:pt>
                  <c:pt idx="1">
                    <c:v>UKRAINE</c:v>
                  </c:pt>
                  <c:pt idx="2">
                    <c:v>IRLANDE</c:v>
                  </c:pt>
                  <c:pt idx="3">
                    <c:v>CHYPRE</c:v>
                  </c:pt>
                  <c:pt idx="4">
                    <c:v>SLOVAQUIE</c:v>
                  </c:pt>
                  <c:pt idx="5">
                    <c:v>POLOGNE</c:v>
                  </c:pt>
                  <c:pt idx="6">
                    <c:v>MALTE</c:v>
                  </c:pt>
                  <c:pt idx="7">
                    <c:v>PAYS-BAS</c:v>
                  </c:pt>
                  <c:pt idx="8">
                    <c:v>R. TCHEQUE</c:v>
                  </c:pt>
                  <c:pt idx="9">
                    <c:v>LITUANIE</c:v>
                  </c:pt>
                  <c:pt idx="10">
                    <c:v>ROUMANIE</c:v>
                  </c:pt>
                  <c:pt idx="11">
                    <c:v>LUXEMBOURG</c:v>
                  </c:pt>
                  <c:pt idx="12">
                    <c:v>SLOVENIE</c:v>
                  </c:pt>
                  <c:pt idx="13">
                    <c:v>HONGRIE</c:v>
                  </c:pt>
                  <c:pt idx="14">
                    <c:v>DANEMARK</c:v>
                  </c:pt>
                  <c:pt idx="15">
                    <c:v>FINLANDE</c:v>
                  </c:pt>
                  <c:pt idx="16">
                    <c:v>ROY.-UNI</c:v>
                  </c:pt>
                  <c:pt idx="17">
                    <c:v>FRANCE</c:v>
                  </c:pt>
                  <c:pt idx="18">
                    <c:v>AUTRICHE</c:v>
                  </c:pt>
                  <c:pt idx="19">
                    <c:v>ESTONIE</c:v>
                  </c:pt>
                  <c:pt idx="20">
                    <c:v>ESPAGNE</c:v>
                  </c:pt>
                  <c:pt idx="21">
                    <c:v>PORTUGAL</c:v>
                  </c:pt>
                  <c:pt idx="22">
                    <c:v>LETTONIE</c:v>
                  </c:pt>
                  <c:pt idx="23">
                    <c:v>BULGARIE</c:v>
                  </c:pt>
                  <c:pt idx="24">
                    <c:v>BELGIQUE</c:v>
                  </c:pt>
                  <c:pt idx="25">
                    <c:v>SUEDE</c:v>
                  </c:pt>
                  <c:pt idx="26">
                    <c:v>GRECE</c:v>
                  </c:pt>
                  <c:pt idx="27">
                    <c:v>ALLEMAGNE</c:v>
                  </c:pt>
                  <c:pt idx="28">
                    <c:v>ITALIE</c:v>
                  </c:pt>
                </c:lvl>
                <c:lvl>
                  <c:pt idx="0">
                    <c:v>29</c:v>
                  </c:pt>
                  <c:pt idx="1">
                    <c:v>28</c:v>
                  </c:pt>
                  <c:pt idx="2">
                    <c:v>27</c:v>
                  </c:pt>
                  <c:pt idx="3">
                    <c:v>26</c:v>
                  </c:pt>
                  <c:pt idx="4">
                    <c:v>25</c:v>
                  </c:pt>
                  <c:pt idx="5">
                    <c:v>24</c:v>
                  </c:pt>
                  <c:pt idx="6">
                    <c:v>23</c:v>
                  </c:pt>
                  <c:pt idx="7">
                    <c:v>22</c:v>
                  </c:pt>
                  <c:pt idx="8">
                    <c:v>21</c:v>
                  </c:pt>
                  <c:pt idx="9">
                    <c:v>20</c:v>
                  </c:pt>
                  <c:pt idx="10">
                    <c:v>19</c:v>
                  </c:pt>
                  <c:pt idx="11">
                    <c:v>18</c:v>
                  </c:pt>
                  <c:pt idx="12">
                    <c:v>17</c:v>
                  </c:pt>
                  <c:pt idx="13">
                    <c:v>16</c:v>
                  </c:pt>
                  <c:pt idx="14">
                    <c:v>15</c:v>
                  </c:pt>
                  <c:pt idx="15">
                    <c:v>14</c:v>
                  </c:pt>
                  <c:pt idx="16">
                    <c:v>13</c:v>
                  </c:pt>
                  <c:pt idx="17">
                    <c:v>12</c:v>
                  </c:pt>
                  <c:pt idx="18">
                    <c:v>11</c:v>
                  </c:pt>
                  <c:pt idx="19">
                    <c:v>10</c:v>
                  </c:pt>
                  <c:pt idx="20">
                    <c:v>9</c:v>
                  </c:pt>
                  <c:pt idx="21">
                    <c:v>8</c:v>
                  </c:pt>
                  <c:pt idx="22">
                    <c:v>7</c:v>
                  </c:pt>
                  <c:pt idx="23">
                    <c:v>6</c:v>
                  </c:pt>
                  <c:pt idx="24">
                    <c:v>5</c:v>
                  </c:pt>
                  <c:pt idx="25">
                    <c:v>4</c:v>
                  </c:pt>
                  <c:pt idx="26">
                    <c:v>3</c:v>
                  </c:pt>
                  <c:pt idx="27">
                    <c:v>2</c:v>
                  </c:pt>
                  <c:pt idx="28">
                    <c:v>1</c:v>
                  </c:pt>
                </c:lvl>
              </c:multiLvlStrCache>
            </c:multiLvlStrRef>
          </c:cat>
          <c:val>
            <c:numRef>
              <c:f>'[3]Feuil1'!$I$2:$I$30</c:f>
              <c:numCache>
                <c:ptCount val="29"/>
                <c:pt idx="0">
                  <c:v>0.13</c:v>
                </c:pt>
                <c:pt idx="1">
                  <c:v>0.14</c:v>
                </c:pt>
                <c:pt idx="2">
                  <c:v>0.151</c:v>
                </c:pt>
                <c:pt idx="3">
                  <c:v>0.155</c:v>
                </c:pt>
                <c:pt idx="4">
                  <c:v>0.155</c:v>
                </c:pt>
                <c:pt idx="5">
                  <c:v>0.167</c:v>
                </c:pt>
                <c:pt idx="6">
                  <c:v>0.169</c:v>
                </c:pt>
                <c:pt idx="7">
                  <c:v>0.182</c:v>
                </c:pt>
                <c:pt idx="8">
                  <c:v>0.185</c:v>
                </c:pt>
                <c:pt idx="9">
                  <c:v>0.188</c:v>
                </c:pt>
                <c:pt idx="10">
                  <c:v>0.189</c:v>
                </c:pt>
                <c:pt idx="11">
                  <c:v>0.191</c:v>
                </c:pt>
                <c:pt idx="12">
                  <c:v>0.193</c:v>
                </c:pt>
                <c:pt idx="13">
                  <c:v>0.197</c:v>
                </c:pt>
                <c:pt idx="14">
                  <c:v>0.198</c:v>
                </c:pt>
                <c:pt idx="15">
                  <c:v>0.199</c:v>
                </c:pt>
                <c:pt idx="16">
                  <c:v>0.20400000000000001</c:v>
                </c:pt>
                <c:pt idx="17">
                  <c:v>0.20600000000000002</c:v>
                </c:pt>
                <c:pt idx="18">
                  <c:v>0.209</c:v>
                </c:pt>
                <c:pt idx="19">
                  <c:v>0.212</c:v>
                </c:pt>
                <c:pt idx="20">
                  <c:v>0.216</c:v>
                </c:pt>
                <c:pt idx="21">
                  <c:v>0.217</c:v>
                </c:pt>
                <c:pt idx="22">
                  <c:v>0.217</c:v>
                </c:pt>
                <c:pt idx="23">
                  <c:v>0.218</c:v>
                </c:pt>
                <c:pt idx="24">
                  <c:v>0.219</c:v>
                </c:pt>
                <c:pt idx="25">
                  <c:v>0.222</c:v>
                </c:pt>
                <c:pt idx="26">
                  <c:v>0.232</c:v>
                </c:pt>
                <c:pt idx="27">
                  <c:v>0.23600000000000002</c:v>
                </c:pt>
                <c:pt idx="28">
                  <c:v>0.24200000000000002</c:v>
                </c:pt>
              </c:numCache>
            </c:numRef>
          </c:val>
        </c:ser>
        <c:gapWidth val="50"/>
        <c:axId val="37381774"/>
        <c:axId val="891647"/>
      </c:barChart>
      <c:catAx>
        <c:axId val="37381774"/>
        <c:scaling>
          <c:orientation val="minMax"/>
        </c:scaling>
        <c:axPos val="l"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891647"/>
        <c:crosses val="autoZero"/>
        <c:auto val="0"/>
        <c:lblOffset val="100"/>
        <c:noMultiLvlLbl val="0"/>
      </c:catAx>
      <c:valAx>
        <c:axId val="891647"/>
        <c:scaling>
          <c:orientation val="minMax"/>
          <c:max val="0.26"/>
          <c:min val="0.1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7381774"/>
        <c:crossesAt val="1"/>
        <c:crossBetween val="between"/>
        <c:dispUnits/>
        <c:majorUnit val="0.025"/>
        <c:minorUnit val="0.025"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0" i="0" u="none" baseline="0"/>
            </a:pPr>
          </a:p>
        </c:txPr>
      </c:legendEntry>
      <c:layout>
        <c:manualLayout>
          <c:xMode val="edge"/>
          <c:yMode val="edge"/>
          <c:x val="0.61225"/>
          <c:y val="0.796"/>
          <c:w val="0.34325"/>
          <c:h val="0.115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zero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5. La typologie calendaire de l'évolution de la fécondité 
en Europe</a:t>
            </a:r>
          </a:p>
        </c:rich>
      </c:tx>
      <c:layout>
        <c:manualLayout>
          <c:xMode val="factor"/>
          <c:yMode val="factor"/>
          <c:x val="0.0105"/>
          <c:y val="0.03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094"/>
          <c:w val="0.884"/>
          <c:h val="0.769"/>
        </c:manualLayout>
      </c:layout>
      <c:lineChart>
        <c:grouping val="standard"/>
        <c:varyColors val="0"/>
        <c:ser>
          <c:idx val="2"/>
          <c:order val="0"/>
          <c:tx>
            <c:strRef>
              <c:f>'[2]Feuil1'!$J$2</c:f>
              <c:strCache>
                <c:ptCount val="1"/>
                <c:pt idx="0">
                  <c:v>FRANCE</c:v>
                </c:pt>
              </c:strCache>
            </c:strRef>
          </c:tx>
          <c:spPr>
            <a:ln w="12700">
              <a:solidFill>
                <a:srgbClr val="00ABE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ABEA"/>
              </a:solidFill>
              <a:ln>
                <a:solidFill>
                  <a:srgbClr val="00ABEA"/>
                </a:solidFill>
              </a:ln>
            </c:spPr>
          </c:marker>
          <c:dLbls>
            <c:dLbl>
              <c:idx val="14"/>
              <c:delete val="1"/>
            </c:dLbl>
            <c:delete val="1"/>
          </c:dLbls>
          <c:cat>
            <c:numRef>
              <c:f>'[2]Feuil1'!$H$3:$H$44</c:f>
              <c:numCache>
                <c:ptCount val="42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</c:numCache>
            </c:numRef>
          </c:cat>
          <c:val>
            <c:numRef>
              <c:f>'[2]Feuil1'!$J$3:$J$44</c:f>
              <c:numCache>
                <c:ptCount val="42"/>
                <c:pt idx="0">
                  <c:v>2.73</c:v>
                </c:pt>
                <c:pt idx="1">
                  <c:v>2.81</c:v>
                </c:pt>
                <c:pt idx="2">
                  <c:v>2.78</c:v>
                </c:pt>
                <c:pt idx="3">
                  <c:v>2.89</c:v>
                </c:pt>
                <c:pt idx="4">
                  <c:v>2.9</c:v>
                </c:pt>
                <c:pt idx="5">
                  <c:v>2.84</c:v>
                </c:pt>
                <c:pt idx="6">
                  <c:v>2.79</c:v>
                </c:pt>
                <c:pt idx="7">
                  <c:v>2.66</c:v>
                </c:pt>
                <c:pt idx="8">
                  <c:v>2.58</c:v>
                </c:pt>
                <c:pt idx="9">
                  <c:v>2.53</c:v>
                </c:pt>
                <c:pt idx="10">
                  <c:v>2.47</c:v>
                </c:pt>
                <c:pt idx="11">
                  <c:v>2.49</c:v>
                </c:pt>
                <c:pt idx="12">
                  <c:v>2.41</c:v>
                </c:pt>
                <c:pt idx="13">
                  <c:v>2.3</c:v>
                </c:pt>
                <c:pt idx="14">
                  <c:v>2.11</c:v>
                </c:pt>
                <c:pt idx="15">
                  <c:v>1.93</c:v>
                </c:pt>
                <c:pt idx="16">
                  <c:v>1.83</c:v>
                </c:pt>
                <c:pt idx="17">
                  <c:v>1.86</c:v>
                </c:pt>
                <c:pt idx="18">
                  <c:v>1.82</c:v>
                </c:pt>
                <c:pt idx="19">
                  <c:v>1.86</c:v>
                </c:pt>
                <c:pt idx="20">
                  <c:v>1.95</c:v>
                </c:pt>
                <c:pt idx="21">
                  <c:v>1.95</c:v>
                </c:pt>
                <c:pt idx="22">
                  <c:v>1.91</c:v>
                </c:pt>
                <c:pt idx="23">
                  <c:v>1.79</c:v>
                </c:pt>
                <c:pt idx="24">
                  <c:v>1.81</c:v>
                </c:pt>
                <c:pt idx="25">
                  <c:v>1.82</c:v>
                </c:pt>
                <c:pt idx="26">
                  <c:v>1.84</c:v>
                </c:pt>
                <c:pt idx="27">
                  <c:v>1.82</c:v>
                </c:pt>
                <c:pt idx="28">
                  <c:v>1.82</c:v>
                </c:pt>
                <c:pt idx="29">
                  <c:v>1.81</c:v>
                </c:pt>
                <c:pt idx="30">
                  <c:v>1.8</c:v>
                </c:pt>
                <c:pt idx="31">
                  <c:v>1.77</c:v>
                </c:pt>
                <c:pt idx="32">
                  <c:v>1.73</c:v>
                </c:pt>
                <c:pt idx="33">
                  <c:v>1.65</c:v>
                </c:pt>
                <c:pt idx="34">
                  <c:v>1.65</c:v>
                </c:pt>
                <c:pt idx="35">
                  <c:v>1.7</c:v>
                </c:pt>
                <c:pt idx="36">
                  <c:v>1.72</c:v>
                </c:pt>
                <c:pt idx="37">
                  <c:v>1.71</c:v>
                </c:pt>
                <c:pt idx="38">
                  <c:v>1.75</c:v>
                </c:pt>
                <c:pt idx="39">
                  <c:v>1.77</c:v>
                </c:pt>
                <c:pt idx="40">
                  <c:v>1.89</c:v>
                </c:pt>
                <c:pt idx="41">
                  <c:v>1.9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'[2]Feuil1'!$I$2</c:f>
              <c:strCache>
                <c:ptCount val="1"/>
                <c:pt idx="0">
                  <c:v>DANEMARK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8"/>
              <c:delete val="1"/>
            </c:dLbl>
            <c:delete val="1"/>
          </c:dLbls>
          <c:cat>
            <c:numRef>
              <c:f>'[2]Feuil1'!$H$3:$H$44</c:f>
              <c:numCache>
                <c:ptCount val="42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</c:numCache>
            </c:numRef>
          </c:cat>
          <c:val>
            <c:numRef>
              <c:f>'[2]Feuil1'!$I$3:$I$44</c:f>
              <c:numCache>
                <c:ptCount val="42"/>
                <c:pt idx="0">
                  <c:v>2.57</c:v>
                </c:pt>
                <c:pt idx="1">
                  <c:v>2.55</c:v>
                </c:pt>
                <c:pt idx="2">
                  <c:v>2.55</c:v>
                </c:pt>
                <c:pt idx="3">
                  <c:v>2.64</c:v>
                </c:pt>
                <c:pt idx="4">
                  <c:v>2.6</c:v>
                </c:pt>
                <c:pt idx="5">
                  <c:v>2.61</c:v>
                </c:pt>
                <c:pt idx="6">
                  <c:v>2.62</c:v>
                </c:pt>
                <c:pt idx="7">
                  <c:v>2.35</c:v>
                </c:pt>
                <c:pt idx="8">
                  <c:v>2.12</c:v>
                </c:pt>
                <c:pt idx="9">
                  <c:v>2</c:v>
                </c:pt>
                <c:pt idx="10">
                  <c:v>1.95</c:v>
                </c:pt>
                <c:pt idx="11">
                  <c:v>2.04</c:v>
                </c:pt>
                <c:pt idx="12">
                  <c:v>2.03</c:v>
                </c:pt>
                <c:pt idx="13">
                  <c:v>1.92</c:v>
                </c:pt>
                <c:pt idx="14">
                  <c:v>1.9</c:v>
                </c:pt>
                <c:pt idx="15">
                  <c:v>1.92</c:v>
                </c:pt>
                <c:pt idx="16">
                  <c:v>1.75</c:v>
                </c:pt>
                <c:pt idx="17">
                  <c:v>1.66</c:v>
                </c:pt>
                <c:pt idx="18">
                  <c:v>1.67</c:v>
                </c:pt>
                <c:pt idx="19">
                  <c:v>1.6</c:v>
                </c:pt>
                <c:pt idx="20">
                  <c:v>1.55</c:v>
                </c:pt>
                <c:pt idx="21">
                  <c:v>1.44</c:v>
                </c:pt>
                <c:pt idx="22">
                  <c:v>1.43</c:v>
                </c:pt>
                <c:pt idx="23">
                  <c:v>1.38</c:v>
                </c:pt>
                <c:pt idx="24">
                  <c:v>1.4</c:v>
                </c:pt>
                <c:pt idx="25">
                  <c:v>1.45</c:v>
                </c:pt>
                <c:pt idx="26">
                  <c:v>1.48</c:v>
                </c:pt>
                <c:pt idx="27">
                  <c:v>1.5</c:v>
                </c:pt>
                <c:pt idx="28">
                  <c:v>1.56</c:v>
                </c:pt>
                <c:pt idx="29">
                  <c:v>1.62</c:v>
                </c:pt>
                <c:pt idx="30">
                  <c:v>1.67</c:v>
                </c:pt>
                <c:pt idx="31">
                  <c:v>1.68</c:v>
                </c:pt>
                <c:pt idx="32">
                  <c:v>1.76</c:v>
                </c:pt>
                <c:pt idx="33">
                  <c:v>1.75</c:v>
                </c:pt>
                <c:pt idx="34">
                  <c:v>1.81</c:v>
                </c:pt>
                <c:pt idx="35">
                  <c:v>1.8</c:v>
                </c:pt>
                <c:pt idx="36">
                  <c:v>1.75</c:v>
                </c:pt>
                <c:pt idx="37">
                  <c:v>1.75</c:v>
                </c:pt>
                <c:pt idx="38">
                  <c:v>1.72</c:v>
                </c:pt>
                <c:pt idx="39">
                  <c:v>1.74</c:v>
                </c:pt>
                <c:pt idx="40">
                  <c:v>1.77</c:v>
                </c:pt>
                <c:pt idx="41">
                  <c:v>1.74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'[2]Feuil1'!$L$2</c:f>
              <c:strCache>
                <c:ptCount val="1"/>
                <c:pt idx="0">
                  <c:v>POLOGNE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800080"/>
                </a:solidFill>
              </a:ln>
            </c:spPr>
          </c:marker>
          <c:dLbls>
            <c:dLbl>
              <c:idx val="28"/>
              <c:delete val="1"/>
            </c:dLbl>
            <c:delete val="1"/>
          </c:dLbls>
          <c:cat>
            <c:numRef>
              <c:f>'[2]Feuil1'!$H$3:$H$44</c:f>
              <c:numCache>
                <c:ptCount val="42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</c:numCache>
            </c:numRef>
          </c:cat>
          <c:val>
            <c:numRef>
              <c:f>'[2]Feuil1'!$L$3:$L$44</c:f>
              <c:numCache>
                <c:ptCount val="42"/>
                <c:pt idx="0">
                  <c:v>2.98</c:v>
                </c:pt>
                <c:pt idx="1">
                  <c:v>2.854588</c:v>
                </c:pt>
                <c:pt idx="2">
                  <c:v>2.756838</c:v>
                </c:pt>
                <c:pt idx="3">
                  <c:v>2.74288</c:v>
                </c:pt>
                <c:pt idx="4">
                  <c:v>2.651852</c:v>
                </c:pt>
                <c:pt idx="5">
                  <c:v>2.685491</c:v>
                </c:pt>
                <c:pt idx="6">
                  <c:v>2.587402</c:v>
                </c:pt>
                <c:pt idx="7">
                  <c:v>2.486557</c:v>
                </c:pt>
                <c:pt idx="8">
                  <c:v>2.344702</c:v>
                </c:pt>
                <c:pt idx="9">
                  <c:v>2.287245</c:v>
                </c:pt>
                <c:pt idx="10">
                  <c:v>2.264796</c:v>
                </c:pt>
                <c:pt idx="11">
                  <c:v>2.258307</c:v>
                </c:pt>
                <c:pt idx="12">
                  <c:v>2.233439</c:v>
                </c:pt>
                <c:pt idx="13">
                  <c:v>2.240516</c:v>
                </c:pt>
                <c:pt idx="14">
                  <c:v>2.246578</c:v>
                </c:pt>
                <c:pt idx="15">
                  <c:v>2.258153</c:v>
                </c:pt>
                <c:pt idx="16">
                  <c:v>2.28441</c:v>
                </c:pt>
                <c:pt idx="17">
                  <c:v>2.205357</c:v>
                </c:pt>
                <c:pt idx="18">
                  <c:v>2.189137</c:v>
                </c:pt>
                <c:pt idx="19">
                  <c:v>2.250928</c:v>
                </c:pt>
                <c:pt idx="20">
                  <c:v>2.255913</c:v>
                </c:pt>
                <c:pt idx="21">
                  <c:v>2.215099</c:v>
                </c:pt>
                <c:pt idx="22">
                  <c:v>2.314383</c:v>
                </c:pt>
                <c:pt idx="23">
                  <c:v>2.394467</c:v>
                </c:pt>
                <c:pt idx="24">
                  <c:v>2.357253</c:v>
                </c:pt>
                <c:pt idx="25">
                  <c:v>2.323264</c:v>
                </c:pt>
                <c:pt idx="26">
                  <c:v>2.216774</c:v>
                </c:pt>
                <c:pt idx="27">
                  <c:v>2.157286</c:v>
                </c:pt>
                <c:pt idx="28">
                  <c:v>2.137385</c:v>
                </c:pt>
                <c:pt idx="29">
                  <c:v>2.087726</c:v>
                </c:pt>
                <c:pt idx="30">
                  <c:v>2.051334</c:v>
                </c:pt>
                <c:pt idx="31">
                  <c:v>2.064563</c:v>
                </c:pt>
                <c:pt idx="32">
                  <c:v>1.945885</c:v>
                </c:pt>
                <c:pt idx="33">
                  <c:v>1.86113</c:v>
                </c:pt>
                <c:pt idx="34">
                  <c:v>1.808268</c:v>
                </c:pt>
                <c:pt idx="35">
                  <c:v>1.619737</c:v>
                </c:pt>
                <c:pt idx="36">
                  <c:v>1.587903</c:v>
                </c:pt>
                <c:pt idx="37">
                  <c:v>1.515012</c:v>
                </c:pt>
                <c:pt idx="38">
                  <c:v>1.436336</c:v>
                </c:pt>
                <c:pt idx="39">
                  <c:v>1.369722</c:v>
                </c:pt>
                <c:pt idx="40">
                  <c:v>1.339247</c:v>
                </c:pt>
                <c:pt idx="41">
                  <c:v>1.288561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'[2]Feuil1'!$K$2</c:f>
              <c:strCache>
                <c:ptCount val="1"/>
                <c:pt idx="0">
                  <c:v>ESPAGNE</c:v>
                </c:pt>
              </c:strCache>
            </c:strRef>
          </c:tx>
          <c:spPr>
            <a:ln w="254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solidFill>
                <a:srgbClr val="1FB714"/>
              </a:solidFill>
              <a:ln>
                <a:solidFill>
                  <a:srgbClr val="1FB714"/>
                </a:solidFill>
              </a:ln>
            </c:spPr>
          </c:marker>
          <c:dLbls>
            <c:dLbl>
              <c:idx val="21"/>
              <c:delete val="1"/>
            </c:dLbl>
            <c:delete val="1"/>
          </c:dLbls>
          <c:cat>
            <c:numRef>
              <c:f>'[2]Feuil1'!$H$3:$H$44</c:f>
              <c:numCache>
                <c:ptCount val="42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</c:numCache>
            </c:numRef>
          </c:cat>
          <c:val>
            <c:numRef>
              <c:f>'[2]Feuil1'!$K$3:$K$44</c:f>
              <c:numCache>
                <c:ptCount val="42"/>
                <c:pt idx="0">
                  <c:v>2.86</c:v>
                </c:pt>
                <c:pt idx="1">
                  <c:v>2.76</c:v>
                </c:pt>
                <c:pt idx="2">
                  <c:v>2.8</c:v>
                </c:pt>
                <c:pt idx="3">
                  <c:v>2.88</c:v>
                </c:pt>
                <c:pt idx="4">
                  <c:v>3.01</c:v>
                </c:pt>
                <c:pt idx="5">
                  <c:v>2.94</c:v>
                </c:pt>
                <c:pt idx="6">
                  <c:v>2.99</c:v>
                </c:pt>
                <c:pt idx="7">
                  <c:v>3.03</c:v>
                </c:pt>
                <c:pt idx="8">
                  <c:v>2.96</c:v>
                </c:pt>
                <c:pt idx="9">
                  <c:v>2.93</c:v>
                </c:pt>
                <c:pt idx="10">
                  <c:v>2.9</c:v>
                </c:pt>
                <c:pt idx="11">
                  <c:v>2.88</c:v>
                </c:pt>
                <c:pt idx="12">
                  <c:v>2.86</c:v>
                </c:pt>
                <c:pt idx="13">
                  <c:v>2.84</c:v>
                </c:pt>
                <c:pt idx="14">
                  <c:v>2.89</c:v>
                </c:pt>
                <c:pt idx="15">
                  <c:v>2.8</c:v>
                </c:pt>
                <c:pt idx="16">
                  <c:v>2.79</c:v>
                </c:pt>
                <c:pt idx="17">
                  <c:v>2.66</c:v>
                </c:pt>
                <c:pt idx="18">
                  <c:v>2.53</c:v>
                </c:pt>
                <c:pt idx="19">
                  <c:v>2.35</c:v>
                </c:pt>
                <c:pt idx="20">
                  <c:v>2.2</c:v>
                </c:pt>
                <c:pt idx="21">
                  <c:v>2.03</c:v>
                </c:pt>
                <c:pt idx="22">
                  <c:v>1.94</c:v>
                </c:pt>
                <c:pt idx="23">
                  <c:v>1.79</c:v>
                </c:pt>
                <c:pt idx="24">
                  <c:v>1.72</c:v>
                </c:pt>
                <c:pt idx="25">
                  <c:v>1.63</c:v>
                </c:pt>
                <c:pt idx="26">
                  <c:v>1.54</c:v>
                </c:pt>
                <c:pt idx="27">
                  <c:v>1.48</c:v>
                </c:pt>
                <c:pt idx="28">
                  <c:v>1.42</c:v>
                </c:pt>
                <c:pt idx="29">
                  <c:v>1.36</c:v>
                </c:pt>
                <c:pt idx="30">
                  <c:v>1.33</c:v>
                </c:pt>
                <c:pt idx="31">
                  <c:v>1.32</c:v>
                </c:pt>
                <c:pt idx="32">
                  <c:v>1.29</c:v>
                </c:pt>
                <c:pt idx="33">
                  <c:v>1.25</c:v>
                </c:pt>
                <c:pt idx="34">
                  <c:v>1.2</c:v>
                </c:pt>
                <c:pt idx="35">
                  <c:v>1.18</c:v>
                </c:pt>
                <c:pt idx="36">
                  <c:v>1.15</c:v>
                </c:pt>
                <c:pt idx="37">
                  <c:v>1.15</c:v>
                </c:pt>
                <c:pt idx="38">
                  <c:v>1.15</c:v>
                </c:pt>
                <c:pt idx="39">
                  <c:v>1.2</c:v>
                </c:pt>
                <c:pt idx="40">
                  <c:v>1.23</c:v>
                </c:pt>
                <c:pt idx="41">
                  <c:v>1.25</c:v>
                </c:pt>
              </c:numCache>
            </c:numRef>
          </c:val>
          <c:smooth val="0"/>
        </c:ser>
        <c:marker val="1"/>
        <c:axId val="8024824"/>
        <c:axId val="5114553"/>
      </c:lineChart>
      <c:catAx>
        <c:axId val="80248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Ces quatre pays symbolisent pour l'Europe les quatre périodes de passage de la fécondité en dessous du niveau de simple remplacement.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5114553"/>
        <c:crosses val="autoZero"/>
        <c:auto val="0"/>
        <c:lblOffset val="100"/>
        <c:noMultiLvlLbl val="0"/>
      </c:catAx>
      <c:valAx>
        <c:axId val="5114553"/>
        <c:scaling>
          <c:orientation val="minMax"/>
          <c:max val="3.05"/>
          <c:min val="1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indice synthétique de fécondité (nombre d'enfants par femme)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8024824"/>
        <c:crossesAt val="1"/>
        <c:crossBetween val="midCat"/>
        <c:dispUnits/>
        <c:majorUnit val="0.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15"/>
          <c:y val="0.21075"/>
          <c:w val="0.273"/>
          <c:h val="0.104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span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6. L'espérance de vie à 65 ans
en Europe</a:t>
            </a:r>
          </a:p>
        </c:rich>
      </c:tx>
      <c:layout>
        <c:manualLayout>
          <c:xMode val="factor"/>
          <c:yMode val="factor"/>
          <c:x val="0.00825"/>
          <c:y val="0.03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136"/>
          <c:w val="0.961"/>
          <c:h val="0.83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'[1]Feuil1'!$I$4:$I$5</c:f>
              <c:strCache>
                <c:ptCount val="1"/>
                <c:pt idx="0">
                  <c:v>Espérance de vie à 65 ans du sexe féminin en nombre d'années.</c:v>
                </c:pt>
              </c:strCache>
            </c:strRef>
          </c:tx>
          <c:spPr>
            <a:solidFill>
              <a:srgbClr val="FFFF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'[1]Feuil1'!$G$6:$H$34</c:f>
              <c:multiLvlStrCache>
                <c:ptCount val="29"/>
                <c:lvl>
                  <c:pt idx="0">
                    <c:v>RUSSIE</c:v>
                  </c:pt>
                  <c:pt idx="1">
                    <c:v>UKRAINE</c:v>
                  </c:pt>
                  <c:pt idx="2">
                    <c:v>BULGARIE</c:v>
                  </c:pt>
                  <c:pt idx="3">
                    <c:v>ROUMANIE</c:v>
                  </c:pt>
                  <c:pt idx="4">
                    <c:v>LETTONIE</c:v>
                  </c:pt>
                  <c:pt idx="5">
                    <c:v>SLOVAQUIE</c:v>
                  </c:pt>
                  <c:pt idx="6">
                    <c:v>HONGRIE</c:v>
                  </c:pt>
                  <c:pt idx="7">
                    <c:v>ESTONIE</c:v>
                  </c:pt>
                  <c:pt idx="8">
                    <c:v>R. TCHEQUE</c:v>
                  </c:pt>
                  <c:pt idx="9">
                    <c:v>LITUANIE</c:v>
                  </c:pt>
                  <c:pt idx="10">
                    <c:v>POLOGNE</c:v>
                  </c:pt>
                  <c:pt idx="11">
                    <c:v>IRLANDE</c:v>
                  </c:pt>
                  <c:pt idx="12">
                    <c:v>DANEMARK</c:v>
                  </c:pt>
                  <c:pt idx="13">
                    <c:v>GRECE</c:v>
                  </c:pt>
                  <c:pt idx="14">
                    <c:v>MALTE</c:v>
                  </c:pt>
                  <c:pt idx="15">
                    <c:v>SLOVENIE</c:v>
                  </c:pt>
                  <c:pt idx="16">
                    <c:v>ROY.-UNI</c:v>
                  </c:pt>
                  <c:pt idx="17">
                    <c:v>PORTUGAL</c:v>
                  </c:pt>
                  <c:pt idx="18">
                    <c:v>CHYPRE</c:v>
                  </c:pt>
                  <c:pt idx="19">
                    <c:v>PAYS-BAS</c:v>
                  </c:pt>
                  <c:pt idx="20">
                    <c:v>FINLANDE</c:v>
                  </c:pt>
                  <c:pt idx="21">
                    <c:v>ALLEMAGNE</c:v>
                  </c:pt>
                  <c:pt idx="22">
                    <c:v>AUTRICHE</c:v>
                  </c:pt>
                  <c:pt idx="23">
                    <c:v>BELGIQUE</c:v>
                  </c:pt>
                  <c:pt idx="24">
                    <c:v>LUXEMBOURG</c:v>
                  </c:pt>
                  <c:pt idx="25">
                    <c:v>SUEDE</c:v>
                  </c:pt>
                  <c:pt idx="26">
                    <c:v>ESPAGNE</c:v>
                  </c:pt>
                  <c:pt idx="27">
                    <c:v>ITALIE</c:v>
                  </c:pt>
                  <c:pt idx="28">
                    <c:v>FRANCE</c:v>
                  </c:pt>
                </c:lvl>
                <c:lvl>
                  <c:pt idx="0">
                    <c:v>29</c:v>
                  </c:pt>
                  <c:pt idx="1">
                    <c:v>28</c:v>
                  </c:pt>
                  <c:pt idx="2">
                    <c:v>27</c:v>
                  </c:pt>
                  <c:pt idx="3">
                    <c:v>26</c:v>
                  </c:pt>
                  <c:pt idx="4">
                    <c:v>25</c:v>
                  </c:pt>
                  <c:pt idx="5">
                    <c:v>24</c:v>
                  </c:pt>
                  <c:pt idx="6">
                    <c:v>23</c:v>
                  </c:pt>
                  <c:pt idx="7">
                    <c:v>22</c:v>
                  </c:pt>
                  <c:pt idx="8">
                    <c:v>21</c:v>
                  </c:pt>
                  <c:pt idx="9">
                    <c:v>20</c:v>
                  </c:pt>
                  <c:pt idx="10">
                    <c:v>19</c:v>
                  </c:pt>
                  <c:pt idx="11">
                    <c:v>18</c:v>
                  </c:pt>
                  <c:pt idx="12">
                    <c:v>17</c:v>
                  </c:pt>
                  <c:pt idx="13">
                    <c:v>16</c:v>
                  </c:pt>
                  <c:pt idx="14">
                    <c:v>15</c:v>
                  </c:pt>
                  <c:pt idx="15">
                    <c:v>14</c:v>
                  </c:pt>
                  <c:pt idx="16">
                    <c:v>13</c:v>
                  </c:pt>
                  <c:pt idx="17">
                    <c:v>12</c:v>
                  </c:pt>
                  <c:pt idx="18">
                    <c:v>11</c:v>
                  </c:pt>
                  <c:pt idx="19">
                    <c:v>10</c:v>
                  </c:pt>
                  <c:pt idx="20">
                    <c:v>9</c:v>
                  </c:pt>
                  <c:pt idx="21">
                    <c:v>8</c:v>
                  </c:pt>
                  <c:pt idx="22">
                    <c:v>7</c:v>
                  </c:pt>
                  <c:pt idx="23">
                    <c:v>6</c:v>
                  </c:pt>
                  <c:pt idx="24">
                    <c:v>5</c:v>
                  </c:pt>
                  <c:pt idx="25">
                    <c:v>4</c:v>
                  </c:pt>
                  <c:pt idx="26">
                    <c:v>3</c:v>
                  </c:pt>
                  <c:pt idx="27">
                    <c:v>2</c:v>
                  </c:pt>
                  <c:pt idx="28">
                    <c:v>1</c:v>
                  </c:pt>
                </c:lvl>
              </c:multiLvlStrCache>
            </c:multiLvlStrRef>
          </c:cat>
          <c:val>
            <c:numRef>
              <c:f>'[1]Feuil1'!$I$6:$I$34</c:f>
              <c:numCache>
                <c:ptCount val="29"/>
                <c:pt idx="0">
                  <c:v>14.9</c:v>
                </c:pt>
                <c:pt idx="1">
                  <c:v>15.2</c:v>
                </c:pt>
                <c:pt idx="2">
                  <c:v>15.7</c:v>
                </c:pt>
                <c:pt idx="3">
                  <c:v>15.8</c:v>
                </c:pt>
                <c:pt idx="4">
                  <c:v>16.9</c:v>
                </c:pt>
                <c:pt idx="5">
                  <c:v>17</c:v>
                </c:pt>
                <c:pt idx="6">
                  <c:v>17</c:v>
                </c:pt>
                <c:pt idx="7">
                  <c:v>17.3</c:v>
                </c:pt>
                <c:pt idx="8">
                  <c:v>17.4</c:v>
                </c:pt>
                <c:pt idx="9">
                  <c:v>17.7</c:v>
                </c:pt>
                <c:pt idx="10">
                  <c:v>17.9</c:v>
                </c:pt>
                <c:pt idx="11">
                  <c:v>18.2</c:v>
                </c:pt>
                <c:pt idx="12">
                  <c:v>18.3</c:v>
                </c:pt>
                <c:pt idx="13">
                  <c:v>18.7</c:v>
                </c:pt>
                <c:pt idx="14">
                  <c:v>18.9</c:v>
                </c:pt>
                <c:pt idx="15">
                  <c:v>18.9</c:v>
                </c:pt>
                <c:pt idx="16">
                  <c:v>18.9</c:v>
                </c:pt>
                <c:pt idx="17">
                  <c:v>19</c:v>
                </c:pt>
                <c:pt idx="18">
                  <c:v>19.1</c:v>
                </c:pt>
                <c:pt idx="19">
                  <c:v>19.3</c:v>
                </c:pt>
                <c:pt idx="20">
                  <c:v>19.6</c:v>
                </c:pt>
                <c:pt idx="21">
                  <c:v>19.6</c:v>
                </c:pt>
                <c:pt idx="22">
                  <c:v>19.7</c:v>
                </c:pt>
                <c:pt idx="23">
                  <c:v>19.7</c:v>
                </c:pt>
                <c:pt idx="24">
                  <c:v>19.9</c:v>
                </c:pt>
                <c:pt idx="25">
                  <c:v>20</c:v>
                </c:pt>
                <c:pt idx="26">
                  <c:v>20.4</c:v>
                </c:pt>
                <c:pt idx="27">
                  <c:v>20.4</c:v>
                </c:pt>
                <c:pt idx="28">
                  <c:v>21.3</c:v>
                </c:pt>
              </c:numCache>
            </c:numRef>
          </c:val>
        </c:ser>
        <c:ser>
          <c:idx val="1"/>
          <c:order val="1"/>
          <c:tx>
            <c:strRef>
              <c:f>'[1]Feuil1'!$J$4:$J$5</c:f>
              <c:strCache>
                <c:ptCount val="1"/>
                <c:pt idx="0">
                  <c:v>Différence entre le sexe féminin et le sexe masculin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'[1]Feuil1'!$G$6:$H$34</c:f>
              <c:multiLvlStrCache>
                <c:ptCount val="29"/>
                <c:lvl>
                  <c:pt idx="0">
                    <c:v>RUSSIE</c:v>
                  </c:pt>
                  <c:pt idx="1">
                    <c:v>UKRAINE</c:v>
                  </c:pt>
                  <c:pt idx="2">
                    <c:v>BULGARIE</c:v>
                  </c:pt>
                  <c:pt idx="3">
                    <c:v>ROUMANIE</c:v>
                  </c:pt>
                  <c:pt idx="4">
                    <c:v>LETTONIE</c:v>
                  </c:pt>
                  <c:pt idx="5">
                    <c:v>SLOVAQUIE</c:v>
                  </c:pt>
                  <c:pt idx="6">
                    <c:v>HONGRIE</c:v>
                  </c:pt>
                  <c:pt idx="7">
                    <c:v>ESTONIE</c:v>
                  </c:pt>
                  <c:pt idx="8">
                    <c:v>R. TCHEQUE</c:v>
                  </c:pt>
                  <c:pt idx="9">
                    <c:v>LITUANIE</c:v>
                  </c:pt>
                  <c:pt idx="10">
                    <c:v>POLOGNE</c:v>
                  </c:pt>
                  <c:pt idx="11">
                    <c:v>IRLANDE</c:v>
                  </c:pt>
                  <c:pt idx="12">
                    <c:v>DANEMARK</c:v>
                  </c:pt>
                  <c:pt idx="13">
                    <c:v>GRECE</c:v>
                  </c:pt>
                  <c:pt idx="14">
                    <c:v>MALTE</c:v>
                  </c:pt>
                  <c:pt idx="15">
                    <c:v>SLOVENIE</c:v>
                  </c:pt>
                  <c:pt idx="16">
                    <c:v>ROY.-UNI</c:v>
                  </c:pt>
                  <c:pt idx="17">
                    <c:v>PORTUGAL</c:v>
                  </c:pt>
                  <c:pt idx="18">
                    <c:v>CHYPRE</c:v>
                  </c:pt>
                  <c:pt idx="19">
                    <c:v>PAYS-BAS</c:v>
                  </c:pt>
                  <c:pt idx="20">
                    <c:v>FINLANDE</c:v>
                  </c:pt>
                  <c:pt idx="21">
                    <c:v>ALLEMAGNE</c:v>
                  </c:pt>
                  <c:pt idx="22">
                    <c:v>AUTRICHE</c:v>
                  </c:pt>
                  <c:pt idx="23">
                    <c:v>BELGIQUE</c:v>
                  </c:pt>
                  <c:pt idx="24">
                    <c:v>LUXEMBOURG</c:v>
                  </c:pt>
                  <c:pt idx="25">
                    <c:v>SUEDE</c:v>
                  </c:pt>
                  <c:pt idx="26">
                    <c:v>ESPAGNE</c:v>
                  </c:pt>
                  <c:pt idx="27">
                    <c:v>ITALIE</c:v>
                  </c:pt>
                  <c:pt idx="28">
                    <c:v>FRANCE</c:v>
                  </c:pt>
                </c:lvl>
                <c:lvl>
                  <c:pt idx="0">
                    <c:v>29</c:v>
                  </c:pt>
                  <c:pt idx="1">
                    <c:v>28</c:v>
                  </c:pt>
                  <c:pt idx="2">
                    <c:v>27</c:v>
                  </c:pt>
                  <c:pt idx="3">
                    <c:v>26</c:v>
                  </c:pt>
                  <c:pt idx="4">
                    <c:v>25</c:v>
                  </c:pt>
                  <c:pt idx="5">
                    <c:v>24</c:v>
                  </c:pt>
                  <c:pt idx="6">
                    <c:v>23</c:v>
                  </c:pt>
                  <c:pt idx="7">
                    <c:v>22</c:v>
                  </c:pt>
                  <c:pt idx="8">
                    <c:v>21</c:v>
                  </c:pt>
                  <c:pt idx="9">
                    <c:v>20</c:v>
                  </c:pt>
                  <c:pt idx="10">
                    <c:v>19</c:v>
                  </c:pt>
                  <c:pt idx="11">
                    <c:v>18</c:v>
                  </c:pt>
                  <c:pt idx="12">
                    <c:v>17</c:v>
                  </c:pt>
                  <c:pt idx="13">
                    <c:v>16</c:v>
                  </c:pt>
                  <c:pt idx="14">
                    <c:v>15</c:v>
                  </c:pt>
                  <c:pt idx="15">
                    <c:v>14</c:v>
                  </c:pt>
                  <c:pt idx="16">
                    <c:v>13</c:v>
                  </c:pt>
                  <c:pt idx="17">
                    <c:v>12</c:v>
                  </c:pt>
                  <c:pt idx="18">
                    <c:v>11</c:v>
                  </c:pt>
                  <c:pt idx="19">
                    <c:v>10</c:v>
                  </c:pt>
                  <c:pt idx="20">
                    <c:v>9</c:v>
                  </c:pt>
                  <c:pt idx="21">
                    <c:v>8</c:v>
                  </c:pt>
                  <c:pt idx="22">
                    <c:v>7</c:v>
                  </c:pt>
                  <c:pt idx="23">
                    <c:v>6</c:v>
                  </c:pt>
                  <c:pt idx="24">
                    <c:v>5</c:v>
                  </c:pt>
                  <c:pt idx="25">
                    <c:v>4</c:v>
                  </c:pt>
                  <c:pt idx="26">
                    <c:v>3</c:v>
                  </c:pt>
                  <c:pt idx="27">
                    <c:v>2</c:v>
                  </c:pt>
                  <c:pt idx="28">
                    <c:v>1</c:v>
                  </c:pt>
                </c:lvl>
              </c:multiLvlStrCache>
            </c:multiLvlStrRef>
          </c:cat>
          <c:val>
            <c:numRef>
              <c:f>'[1]Feuil1'!$J$6:$J$34</c:f>
              <c:numCache>
                <c:ptCount val="29"/>
                <c:pt idx="0">
                  <c:v>4.1</c:v>
                </c:pt>
                <c:pt idx="1">
                  <c:v>3.6</c:v>
                </c:pt>
                <c:pt idx="2">
                  <c:v>2.6999999999999993</c:v>
                </c:pt>
                <c:pt idx="3">
                  <c:v>2.700000000000001</c:v>
                </c:pt>
                <c:pt idx="4">
                  <c:v>4.399999999999999</c:v>
                </c:pt>
                <c:pt idx="5">
                  <c:v>3.6999999999999993</c:v>
                </c:pt>
                <c:pt idx="6">
                  <c:v>3.9000000000000004</c:v>
                </c:pt>
                <c:pt idx="7">
                  <c:v>4.600000000000001</c:v>
                </c:pt>
                <c:pt idx="8">
                  <c:v>3.3999999999999986</c:v>
                </c:pt>
                <c:pt idx="9">
                  <c:v>4.399999999999999</c:v>
                </c:pt>
                <c:pt idx="10">
                  <c:v>3.8999999999999986</c:v>
                </c:pt>
                <c:pt idx="11">
                  <c:v>3.1999999999999993</c:v>
                </c:pt>
                <c:pt idx="12">
                  <c:v>2.9000000000000004</c:v>
                </c:pt>
                <c:pt idx="13">
                  <c:v>2.3999999999999986</c:v>
                </c:pt>
                <c:pt idx="14">
                  <c:v>3.8999999999999986</c:v>
                </c:pt>
                <c:pt idx="15">
                  <c:v>4.299999999999999</c:v>
                </c:pt>
                <c:pt idx="16">
                  <c:v>3.1999999999999993</c:v>
                </c:pt>
                <c:pt idx="17">
                  <c:v>3.4000000000000004</c:v>
                </c:pt>
                <c:pt idx="18">
                  <c:v>2.6000000000000014</c:v>
                </c:pt>
                <c:pt idx="19">
                  <c:v>3.700000000000001</c:v>
                </c:pt>
                <c:pt idx="20">
                  <c:v>3.8000000000000007</c:v>
                </c:pt>
                <c:pt idx="21">
                  <c:v>3.6000000000000014</c:v>
                </c:pt>
                <c:pt idx="22">
                  <c:v>3.3999999999999986</c:v>
                </c:pt>
                <c:pt idx="23">
                  <c:v>3.8999999999999986</c:v>
                </c:pt>
                <c:pt idx="24">
                  <c:v>3.9999999999999982</c:v>
                </c:pt>
                <c:pt idx="25">
                  <c:v>3.1000000000000014</c:v>
                </c:pt>
                <c:pt idx="26">
                  <c:v>3.8999999999999986</c:v>
                </c:pt>
                <c:pt idx="27">
                  <c:v>3.8999999999999986</c:v>
                </c:pt>
                <c:pt idx="28">
                  <c:v>4.400000000000002</c:v>
                </c:pt>
              </c:numCache>
            </c:numRef>
          </c:val>
        </c:ser>
        <c:gapWidth val="50"/>
        <c:axId val="46030978"/>
        <c:axId val="11625619"/>
      </c:barChart>
      <c:catAx>
        <c:axId val="46030978"/>
        <c:scaling>
          <c:orientation val="minMax"/>
        </c:scaling>
        <c:axPos val="l"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1625619"/>
        <c:crosses val="autoZero"/>
        <c:auto val="0"/>
        <c:lblOffset val="100"/>
        <c:noMultiLvlLbl val="0"/>
      </c:catAx>
      <c:valAx>
        <c:axId val="11625619"/>
        <c:scaling>
          <c:orientation val="minMax"/>
          <c:max val="22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6030978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8175"/>
          <c:y val="0.169"/>
          <c:w val="0.41125"/>
          <c:h val="0.109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zero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0.915</cdr:y>
    </cdr:from>
    <cdr:to>
      <cdr:x>1</cdr:x>
      <cdr:y>0.94175</cdr:y>
    </cdr:to>
    <cdr:sp>
      <cdr:nvSpPr>
        <cdr:cNvPr id="1" name="Texte 4"/>
        <cdr:cNvSpPr txBox="1">
          <a:spLocks noChangeArrowheads="1"/>
        </cdr:cNvSpPr>
      </cdr:nvSpPr>
      <cdr:spPr>
        <a:xfrm>
          <a:off x="0" y="6153150"/>
          <a:ext cx="44100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00" b="0" i="1" u="none" baseline="0"/>
            <a:t>           © Gérard-François Dumont - chiffres Eurostat et WPP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76200</xdr:rowOff>
    </xdr:from>
    <xdr:to>
      <xdr:col>6</xdr:col>
      <xdr:colOff>666750</xdr:colOff>
      <xdr:row>33</xdr:row>
      <xdr:rowOff>171450</xdr:rowOff>
    </xdr:to>
    <xdr:graphicFrame>
      <xdr:nvGraphicFramePr>
        <xdr:cNvPr id="1" name="Chart 1"/>
        <xdr:cNvGraphicFramePr/>
      </xdr:nvGraphicFramePr>
      <xdr:xfrm>
        <a:off x="38100" y="238125"/>
        <a:ext cx="5657850" cy="741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</cdr:x>
      <cdr:y>0.9585</cdr:y>
    </cdr:from>
    <cdr:to>
      <cdr:x>0.022</cdr:x>
      <cdr:y>0.9585</cdr:y>
    </cdr:to>
    <cdr:sp>
      <cdr:nvSpPr>
        <cdr:cNvPr id="1" name="Texte 1"/>
        <cdr:cNvSpPr txBox="1">
          <a:spLocks noChangeArrowheads="1"/>
        </cdr:cNvSpPr>
      </cdr:nvSpPr>
      <cdr:spPr>
        <a:xfrm>
          <a:off x="95250" y="61245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r>
            <a:rPr lang="en-US" cap="none" sz="900" b="0" i="1" u="none" baseline="0"/>
            <a:t>© Gérard-François Dumont - Chiffres Conseil de l'Europe 2003.</a:t>
          </a:r>
        </a:p>
      </cdr:txBody>
    </cdr:sp>
  </cdr:relSizeAnchor>
  <cdr:relSizeAnchor xmlns:cdr="http://schemas.openxmlformats.org/drawingml/2006/chartDrawing">
    <cdr:from>
      <cdr:x>0.778</cdr:x>
      <cdr:y>0.9665</cdr:y>
    </cdr:from>
    <cdr:to>
      <cdr:x>0.778</cdr:x>
      <cdr:y>0.9665</cdr:y>
    </cdr:to>
    <cdr:sp>
      <cdr:nvSpPr>
        <cdr:cNvPr id="2" name="Texte 4"/>
        <cdr:cNvSpPr txBox="1">
          <a:spLocks noChangeArrowheads="1"/>
        </cdr:cNvSpPr>
      </cdr:nvSpPr>
      <cdr:spPr>
        <a:xfrm>
          <a:off x="3371850" y="617220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1</xdr:row>
      <xdr:rowOff>0</xdr:rowOff>
    </xdr:from>
    <xdr:to>
      <xdr:col>5</xdr:col>
      <xdr:colOff>533400</xdr:colOff>
      <xdr:row>28</xdr:row>
      <xdr:rowOff>28575</xdr:rowOff>
    </xdr:to>
    <xdr:graphicFrame>
      <xdr:nvGraphicFramePr>
        <xdr:cNvPr id="1" name="Chart 1"/>
        <xdr:cNvGraphicFramePr/>
      </xdr:nvGraphicFramePr>
      <xdr:xfrm>
        <a:off x="381000" y="200025"/>
        <a:ext cx="43434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0</xdr:row>
      <xdr:rowOff>0</xdr:rowOff>
    </xdr:from>
    <xdr:to>
      <xdr:col>5</xdr:col>
      <xdr:colOff>219075</xdr:colOff>
      <xdr:row>35</xdr:row>
      <xdr:rowOff>95250</xdr:rowOff>
    </xdr:to>
    <xdr:graphicFrame>
      <xdr:nvGraphicFramePr>
        <xdr:cNvPr id="1" name="Chart 1"/>
        <xdr:cNvGraphicFramePr/>
      </xdr:nvGraphicFramePr>
      <xdr:xfrm>
        <a:off x="352425" y="0"/>
        <a:ext cx="4057650" cy="673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0.10625</cdr:x>
      <cdr:y>0.91475</cdr:y>
    </cdr:from>
    <cdr:to>
      <cdr:x>0.10625</cdr:x>
      <cdr:y>0.91475</cdr:y>
    </cdr:to>
    <cdr:sp>
      <cdr:nvSpPr>
        <cdr:cNvPr id="1" name="Texte 3"/>
        <cdr:cNvSpPr txBox="1">
          <a:spLocks noChangeArrowheads="1"/>
        </cdr:cNvSpPr>
      </cdr:nvSpPr>
      <cdr:spPr>
        <a:xfrm>
          <a:off x="485775" y="53149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r>
            <a:rPr lang="en-US" cap="none" sz="900" b="0" i="1" u="none" baseline="0"/>
            <a:t>© Gérard-François Dumont - Chiffres Eurostat et WPP.</a:t>
          </a:r>
        </a:p>
      </cdr:txBody>
    </cdr:sp>
  </cdr:relSizeAnchor>
  <cdr:relSizeAnchor xmlns:cdr="http://schemas.openxmlformats.org/drawingml/2006/chartDrawing">
    <cdr:from>
      <cdr:x>0.50125</cdr:x>
      <cdr:y>0.49725</cdr:y>
    </cdr:from>
    <cdr:to>
      <cdr:x>0.5225</cdr:x>
      <cdr:y>0.5265</cdr:y>
    </cdr:to>
    <cdr:sp>
      <cdr:nvSpPr>
        <cdr:cNvPr id="2" name="TextBox 2"/>
        <cdr:cNvSpPr txBox="1">
          <a:spLocks noChangeArrowheads="1"/>
        </cdr:cNvSpPr>
      </cdr:nvSpPr>
      <cdr:spPr>
        <a:xfrm>
          <a:off x="2295525" y="2886075"/>
          <a:ext cx="952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Geneva"/>
              <a:ea typeface="Geneva"/>
              <a:cs typeface="Geneva"/>
            </a:rPr>
            <a:t>                                                       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47625</xdr:rowOff>
    </xdr:from>
    <xdr:to>
      <xdr:col>5</xdr:col>
      <xdr:colOff>533400</xdr:colOff>
      <xdr:row>30</xdr:row>
      <xdr:rowOff>104775</xdr:rowOff>
    </xdr:to>
    <xdr:graphicFrame>
      <xdr:nvGraphicFramePr>
        <xdr:cNvPr id="1" name="Chart 1"/>
        <xdr:cNvGraphicFramePr/>
      </xdr:nvGraphicFramePr>
      <xdr:xfrm>
        <a:off x="142875" y="209550"/>
        <a:ext cx="4581525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0.16125</cdr:x>
      <cdr:y>0.961</cdr:y>
    </cdr:from>
    <cdr:to>
      <cdr:x>0.16125</cdr:x>
      <cdr:y>0.961</cdr:y>
    </cdr:to>
    <cdr:sp>
      <cdr:nvSpPr>
        <cdr:cNvPr id="1" name="Texte 3"/>
        <cdr:cNvSpPr txBox="1">
          <a:spLocks noChangeArrowheads="1"/>
        </cdr:cNvSpPr>
      </cdr:nvSpPr>
      <cdr:spPr>
        <a:xfrm>
          <a:off x="704850" y="51625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900" b="0" i="1" u="none" baseline="0"/>
            <a:t>© Gérard-François Dumont - Chiffres Eurostat</a:t>
          </a:r>
        </a:p>
      </cdr:txBody>
    </cdr:sp>
  </cdr:relSizeAnchor>
  <cdr:relSizeAnchor xmlns:cdr="http://schemas.openxmlformats.org/drawingml/2006/chartDrawing">
    <cdr:from>
      <cdr:x>0.8615</cdr:x>
      <cdr:y>0.96</cdr:y>
    </cdr:from>
    <cdr:to>
      <cdr:x>0.8615</cdr:x>
      <cdr:y>0.96</cdr:y>
    </cdr:to>
    <cdr:sp>
      <cdr:nvSpPr>
        <cdr:cNvPr id="2" name="Texte 4"/>
        <cdr:cNvSpPr txBox="1">
          <a:spLocks noChangeArrowheads="1"/>
        </cdr:cNvSpPr>
      </cdr:nvSpPr>
      <cdr:spPr>
        <a:xfrm>
          <a:off x="3800475" y="515302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85725</xdr:rowOff>
    </xdr:from>
    <xdr:to>
      <xdr:col>5</xdr:col>
      <xdr:colOff>323850</xdr:colOff>
      <xdr:row>33</xdr:row>
      <xdr:rowOff>114300</xdr:rowOff>
    </xdr:to>
    <xdr:graphicFrame>
      <xdr:nvGraphicFramePr>
        <xdr:cNvPr id="1" name="Chart 1"/>
        <xdr:cNvGraphicFramePr/>
      </xdr:nvGraphicFramePr>
      <xdr:xfrm>
        <a:off x="95250" y="85725"/>
        <a:ext cx="4419600" cy="5372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0.035</cdr:x>
      <cdr:y>0.96325</cdr:y>
    </cdr:from>
    <cdr:to>
      <cdr:x>0.035</cdr:x>
      <cdr:y>0.96325</cdr:y>
    </cdr:to>
    <cdr:sp>
      <cdr:nvSpPr>
        <cdr:cNvPr id="1" name="Texte 1"/>
        <cdr:cNvSpPr txBox="1">
          <a:spLocks noChangeArrowheads="1"/>
        </cdr:cNvSpPr>
      </cdr:nvSpPr>
      <cdr:spPr>
        <a:xfrm>
          <a:off x="142875" y="55149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r>
            <a:rPr lang="en-US" cap="none" sz="900" b="0" i="1" u="none" baseline="0"/>
            <a:t>© Gérard-François Dumont - Chiffres Eurostat 2001.</a:t>
          </a:r>
        </a:p>
      </cdr:txBody>
    </cdr:sp>
  </cdr:relSizeAnchor>
  <cdr:relSizeAnchor xmlns:cdr="http://schemas.openxmlformats.org/drawingml/2006/chartDrawing">
    <cdr:from>
      <cdr:x>0.79</cdr:x>
      <cdr:y>0.963</cdr:y>
    </cdr:from>
    <cdr:to>
      <cdr:x>0.79</cdr:x>
      <cdr:y>0.963</cdr:y>
    </cdr:to>
    <cdr:sp>
      <cdr:nvSpPr>
        <cdr:cNvPr id="2" name="Texte 4"/>
        <cdr:cNvSpPr txBox="1">
          <a:spLocks noChangeArrowheads="1"/>
        </cdr:cNvSpPr>
      </cdr:nvSpPr>
      <cdr:spPr>
        <a:xfrm>
          <a:off x="3419475" y="551497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0</xdr:rowOff>
    </xdr:from>
    <xdr:to>
      <xdr:col>5</xdr:col>
      <xdr:colOff>457200</xdr:colOff>
      <xdr:row>24</xdr:row>
      <xdr:rowOff>28575</xdr:rowOff>
    </xdr:to>
    <xdr:graphicFrame>
      <xdr:nvGraphicFramePr>
        <xdr:cNvPr id="1" name="Chart 1"/>
        <xdr:cNvGraphicFramePr/>
      </xdr:nvGraphicFramePr>
      <xdr:xfrm>
        <a:off x="314325" y="0"/>
        <a:ext cx="433387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0.62875</cdr:x>
      <cdr:y>0.95625</cdr:y>
    </cdr:from>
    <cdr:to>
      <cdr:x>0.62875</cdr:x>
      <cdr:y>0.95625</cdr:y>
    </cdr:to>
    <cdr:sp>
      <cdr:nvSpPr>
        <cdr:cNvPr id="1" name="Texte 3"/>
        <cdr:cNvSpPr txBox="1">
          <a:spLocks noChangeArrowheads="1"/>
        </cdr:cNvSpPr>
      </cdr:nvSpPr>
      <cdr:spPr>
        <a:xfrm>
          <a:off x="3552825" y="70770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0.11625</cdr:x>
      <cdr:y>0.93275</cdr:y>
    </cdr:from>
    <cdr:to>
      <cdr:x>0.11625</cdr:x>
      <cdr:y>0.93275</cdr:y>
    </cdr:to>
    <cdr:sp>
      <cdr:nvSpPr>
        <cdr:cNvPr id="2" name="Texte 2"/>
        <cdr:cNvSpPr txBox="1">
          <a:spLocks noChangeArrowheads="1"/>
        </cdr:cNvSpPr>
      </cdr:nvSpPr>
      <cdr:spPr>
        <a:xfrm>
          <a:off x="657225" y="69056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/>
        <a:p>
          <a:pPr algn="l">
            <a:defRPr/>
          </a:pPr>
          <a:r>
            <a:rPr lang="en-US" cap="none" sz="900" b="0" i="1" u="none" baseline="0"/>
            <a:t>© Gérard-François Dumont - Chiffres Eurostat Conseil de l'Europe.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839-06-H-EV%2065%20UE2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839-05-582-01-494-G-4IS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839-04-H-IND%20VIEILLIS%20UE2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839-03-ESPVIE%2060%20UE1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839-02-UE-G-ISF-ISF%20194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Feuil4"/>
      <sheetName val="Feuil5"/>
      <sheetName val="Feuil6"/>
      <sheetName val="Feuil7"/>
      <sheetName val="Feuil8"/>
      <sheetName val="Feuil9"/>
      <sheetName val="Feuil10"/>
      <sheetName val="Feuil11"/>
      <sheetName val="Feuil12"/>
      <sheetName val="Feuil13"/>
      <sheetName val="Feuil14"/>
      <sheetName val="Feuil15"/>
      <sheetName val="Feuil16"/>
    </sheetNames>
    <sheetDataSet>
      <sheetData sheetId="0">
        <row r="5">
          <cell r="I5" t="str">
            <v>Espérance de vie à 65 ans du sexe féminin en nombre d'années.</v>
          </cell>
          <cell r="J5" t="str">
            <v>Différence entre le sexe féminin et le sexe masculin</v>
          </cell>
        </row>
        <row r="6">
          <cell r="G6">
            <v>29</v>
          </cell>
          <cell r="H6" t="str">
            <v>RUSSIE</v>
          </cell>
          <cell r="I6">
            <v>14.9</v>
          </cell>
          <cell r="J6">
            <v>4.1</v>
          </cell>
        </row>
        <row r="7">
          <cell r="G7">
            <v>28</v>
          </cell>
          <cell r="H7" t="str">
            <v>UKRAINE</v>
          </cell>
          <cell r="I7">
            <v>15.2</v>
          </cell>
          <cell r="J7">
            <v>3.6</v>
          </cell>
        </row>
        <row r="8">
          <cell r="G8">
            <v>27</v>
          </cell>
          <cell r="H8" t="str">
            <v>BULGARIE</v>
          </cell>
          <cell r="I8">
            <v>15.7</v>
          </cell>
          <cell r="J8">
            <v>2.6999999999999993</v>
          </cell>
        </row>
        <row r="9">
          <cell r="G9">
            <v>26</v>
          </cell>
          <cell r="H9" t="str">
            <v>ROUMANIE</v>
          </cell>
          <cell r="I9">
            <v>15.8</v>
          </cell>
          <cell r="J9">
            <v>2.700000000000001</v>
          </cell>
        </row>
        <row r="10">
          <cell r="G10">
            <v>25</v>
          </cell>
          <cell r="H10" t="str">
            <v>LETTONIE</v>
          </cell>
          <cell r="I10">
            <v>16.9</v>
          </cell>
          <cell r="J10">
            <v>4.399999999999999</v>
          </cell>
        </row>
        <row r="11">
          <cell r="G11">
            <v>24</v>
          </cell>
          <cell r="H11" t="str">
            <v>SLOVAQUIE</v>
          </cell>
          <cell r="I11">
            <v>17</v>
          </cell>
          <cell r="J11">
            <v>3.6999999999999993</v>
          </cell>
        </row>
        <row r="12">
          <cell r="G12">
            <v>23</v>
          </cell>
          <cell r="H12" t="str">
            <v>HONGRIE</v>
          </cell>
          <cell r="I12">
            <v>17</v>
          </cell>
          <cell r="J12">
            <v>3.9000000000000004</v>
          </cell>
        </row>
        <row r="13">
          <cell r="G13">
            <v>22</v>
          </cell>
          <cell r="H13" t="str">
            <v>ESTONIE</v>
          </cell>
          <cell r="I13">
            <v>17.3</v>
          </cell>
          <cell r="J13">
            <v>4.600000000000001</v>
          </cell>
        </row>
        <row r="14">
          <cell r="G14">
            <v>21</v>
          </cell>
          <cell r="H14" t="str">
            <v>R. TCHEQUE</v>
          </cell>
          <cell r="I14">
            <v>17.4</v>
          </cell>
          <cell r="J14">
            <v>3.3999999999999986</v>
          </cell>
        </row>
        <row r="15">
          <cell r="G15">
            <v>20</v>
          </cell>
          <cell r="H15" t="str">
            <v>LITUANIE</v>
          </cell>
          <cell r="I15">
            <v>17.7</v>
          </cell>
          <cell r="J15">
            <v>4.399999999999999</v>
          </cell>
        </row>
        <row r="16">
          <cell r="G16">
            <v>19</v>
          </cell>
          <cell r="H16" t="str">
            <v>POLOGNE</v>
          </cell>
          <cell r="I16">
            <v>17.9</v>
          </cell>
          <cell r="J16">
            <v>3.8999999999999986</v>
          </cell>
        </row>
        <row r="17">
          <cell r="G17">
            <v>18</v>
          </cell>
          <cell r="H17" t="str">
            <v>IRLANDE</v>
          </cell>
          <cell r="I17">
            <v>18.2</v>
          </cell>
          <cell r="J17">
            <v>3.1999999999999993</v>
          </cell>
        </row>
        <row r="18">
          <cell r="G18">
            <v>17</v>
          </cell>
          <cell r="H18" t="str">
            <v>DANEMARK</v>
          </cell>
          <cell r="I18">
            <v>18.3</v>
          </cell>
          <cell r="J18">
            <v>2.9000000000000004</v>
          </cell>
        </row>
        <row r="19">
          <cell r="G19">
            <v>16</v>
          </cell>
          <cell r="H19" t="str">
            <v>GRECE</v>
          </cell>
          <cell r="I19">
            <v>18.7</v>
          </cell>
          <cell r="J19">
            <v>2.3999999999999986</v>
          </cell>
        </row>
        <row r="20">
          <cell r="G20">
            <v>15</v>
          </cell>
          <cell r="H20" t="str">
            <v>MALTE</v>
          </cell>
          <cell r="I20">
            <v>18.9</v>
          </cell>
          <cell r="J20">
            <v>3.8999999999999986</v>
          </cell>
        </row>
        <row r="21">
          <cell r="G21">
            <v>14</v>
          </cell>
          <cell r="H21" t="str">
            <v>SLOVENIE</v>
          </cell>
          <cell r="I21">
            <v>18.9</v>
          </cell>
          <cell r="J21">
            <v>4.299999999999999</v>
          </cell>
        </row>
        <row r="22">
          <cell r="G22">
            <v>13</v>
          </cell>
          <cell r="H22" t="str">
            <v>ROY.-UNI</v>
          </cell>
          <cell r="I22">
            <v>18.9</v>
          </cell>
          <cell r="J22">
            <v>3.1999999999999993</v>
          </cell>
        </row>
        <row r="23">
          <cell r="G23">
            <v>12</v>
          </cell>
          <cell r="H23" t="str">
            <v>PORTUGAL</v>
          </cell>
          <cell r="I23">
            <v>19</v>
          </cell>
          <cell r="J23">
            <v>3.4000000000000004</v>
          </cell>
        </row>
        <row r="24">
          <cell r="G24">
            <v>11</v>
          </cell>
          <cell r="H24" t="str">
            <v>CHYPRE</v>
          </cell>
          <cell r="I24">
            <v>19.1</v>
          </cell>
          <cell r="J24">
            <v>2.6000000000000014</v>
          </cell>
        </row>
        <row r="25">
          <cell r="G25">
            <v>10</v>
          </cell>
          <cell r="H25" t="str">
            <v>PAYS-BAS</v>
          </cell>
          <cell r="I25">
            <v>19.3</v>
          </cell>
          <cell r="J25">
            <v>3.700000000000001</v>
          </cell>
        </row>
        <row r="26">
          <cell r="G26">
            <v>9</v>
          </cell>
          <cell r="H26" t="str">
            <v>FINLANDE</v>
          </cell>
          <cell r="I26">
            <v>19.6</v>
          </cell>
          <cell r="J26">
            <v>3.8000000000000007</v>
          </cell>
        </row>
        <row r="27">
          <cell r="G27">
            <v>8</v>
          </cell>
          <cell r="H27" t="str">
            <v>ALLEMAGNE</v>
          </cell>
          <cell r="I27">
            <v>19.6</v>
          </cell>
          <cell r="J27">
            <v>3.6000000000000014</v>
          </cell>
        </row>
        <row r="28">
          <cell r="G28">
            <v>7</v>
          </cell>
          <cell r="H28" t="str">
            <v>AUTRICHE</v>
          </cell>
          <cell r="I28">
            <v>19.7</v>
          </cell>
          <cell r="J28">
            <v>3.3999999999999986</v>
          </cell>
        </row>
        <row r="29">
          <cell r="G29">
            <v>6</v>
          </cell>
          <cell r="H29" t="str">
            <v>BELGIQUE</v>
          </cell>
          <cell r="I29">
            <v>19.7</v>
          </cell>
          <cell r="J29">
            <v>3.8999999999999986</v>
          </cell>
        </row>
        <row r="30">
          <cell r="G30">
            <v>5</v>
          </cell>
          <cell r="H30" t="str">
            <v>LUXEMBOURG</v>
          </cell>
          <cell r="I30">
            <v>19.9</v>
          </cell>
          <cell r="J30">
            <v>3.9999999999999982</v>
          </cell>
        </row>
        <row r="31">
          <cell r="G31">
            <v>4</v>
          </cell>
          <cell r="H31" t="str">
            <v>SUEDE</v>
          </cell>
          <cell r="I31">
            <v>20</v>
          </cell>
          <cell r="J31">
            <v>3.1000000000000014</v>
          </cell>
        </row>
        <row r="32">
          <cell r="G32">
            <v>3</v>
          </cell>
          <cell r="H32" t="str">
            <v>ESPAGNE</v>
          </cell>
          <cell r="I32">
            <v>20.4</v>
          </cell>
          <cell r="J32">
            <v>3.8999999999999986</v>
          </cell>
        </row>
        <row r="33">
          <cell r="G33">
            <v>2</v>
          </cell>
          <cell r="H33" t="str">
            <v>ITALIE</v>
          </cell>
          <cell r="I33">
            <v>20.4</v>
          </cell>
          <cell r="J33">
            <v>3.8999999999999986</v>
          </cell>
        </row>
        <row r="34">
          <cell r="G34">
            <v>1</v>
          </cell>
          <cell r="H34" t="str">
            <v>FRANCE</v>
          </cell>
          <cell r="I34">
            <v>21.3</v>
          </cell>
          <cell r="J34">
            <v>4.400000000000002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Feuil4"/>
      <sheetName val="Feuil5"/>
      <sheetName val="Feuil6"/>
      <sheetName val="Feuil7"/>
      <sheetName val="Feuil8"/>
      <sheetName val="Feuil9"/>
      <sheetName val="Feuil10"/>
      <sheetName val="Feuil11"/>
      <sheetName val="Feuil12"/>
      <sheetName val="Feuil13"/>
      <sheetName val="Feuil14"/>
      <sheetName val="Feuil15"/>
      <sheetName val="Feuil16"/>
    </sheetNames>
    <sheetDataSet>
      <sheetData sheetId="0">
        <row r="2">
          <cell r="I2" t="str">
            <v>DANEMARK</v>
          </cell>
          <cell r="J2" t="str">
            <v>FRANCE</v>
          </cell>
          <cell r="K2" t="str">
            <v>ESPAGNE</v>
          </cell>
          <cell r="L2" t="str">
            <v>POLOGNE</v>
          </cell>
        </row>
        <row r="3">
          <cell r="H3">
            <v>1960</v>
          </cell>
          <cell r="I3">
            <v>2.57</v>
          </cell>
          <cell r="J3">
            <v>2.73</v>
          </cell>
          <cell r="K3">
            <v>2.86</v>
          </cell>
          <cell r="L3">
            <v>2.98</v>
          </cell>
        </row>
        <row r="4">
          <cell r="H4">
            <v>1961</v>
          </cell>
          <cell r="I4">
            <v>2.55</v>
          </cell>
          <cell r="J4">
            <v>2.81</v>
          </cell>
          <cell r="K4">
            <v>2.76</v>
          </cell>
          <cell r="L4">
            <v>2.854588</v>
          </cell>
        </row>
        <row r="5">
          <cell r="H5">
            <v>1962</v>
          </cell>
          <cell r="I5">
            <v>2.55</v>
          </cell>
          <cell r="J5">
            <v>2.78</v>
          </cell>
          <cell r="K5">
            <v>2.8</v>
          </cell>
          <cell r="L5">
            <v>2.756838</v>
          </cell>
        </row>
        <row r="6">
          <cell r="H6">
            <v>1963</v>
          </cell>
          <cell r="I6">
            <v>2.64</v>
          </cell>
          <cell r="J6">
            <v>2.89</v>
          </cell>
          <cell r="K6">
            <v>2.88</v>
          </cell>
          <cell r="L6">
            <v>2.74288</v>
          </cell>
        </row>
        <row r="7">
          <cell r="H7">
            <v>1964</v>
          </cell>
          <cell r="I7">
            <v>2.6</v>
          </cell>
          <cell r="J7">
            <v>2.9</v>
          </cell>
          <cell r="K7">
            <v>3.01</v>
          </cell>
          <cell r="L7">
            <v>2.651852</v>
          </cell>
        </row>
        <row r="8">
          <cell r="H8">
            <v>1965</v>
          </cell>
          <cell r="I8">
            <v>2.61</v>
          </cell>
          <cell r="J8">
            <v>2.84</v>
          </cell>
          <cell r="K8">
            <v>2.94</v>
          </cell>
          <cell r="L8">
            <v>2.685491</v>
          </cell>
        </row>
        <row r="9">
          <cell r="H9">
            <v>1966</v>
          </cell>
          <cell r="I9">
            <v>2.62</v>
          </cell>
          <cell r="J9">
            <v>2.79</v>
          </cell>
          <cell r="K9">
            <v>2.99</v>
          </cell>
          <cell r="L9">
            <v>2.587402</v>
          </cell>
        </row>
        <row r="10">
          <cell r="H10">
            <v>1967</v>
          </cell>
          <cell r="I10">
            <v>2.35</v>
          </cell>
          <cell r="J10">
            <v>2.66</v>
          </cell>
          <cell r="K10">
            <v>3.03</v>
          </cell>
          <cell r="L10">
            <v>2.486557</v>
          </cell>
        </row>
        <row r="11">
          <cell r="H11">
            <v>1968</v>
          </cell>
          <cell r="I11">
            <v>2.12</v>
          </cell>
          <cell r="J11">
            <v>2.58</v>
          </cell>
          <cell r="K11">
            <v>2.96</v>
          </cell>
          <cell r="L11">
            <v>2.344702</v>
          </cell>
        </row>
        <row r="12">
          <cell r="H12">
            <v>1969</v>
          </cell>
          <cell r="I12">
            <v>2</v>
          </cell>
          <cell r="J12">
            <v>2.53</v>
          </cell>
          <cell r="K12">
            <v>2.93</v>
          </cell>
          <cell r="L12">
            <v>2.287245</v>
          </cell>
        </row>
        <row r="13">
          <cell r="H13">
            <v>1970</v>
          </cell>
          <cell r="I13">
            <v>1.95</v>
          </cell>
          <cell r="J13">
            <v>2.47</v>
          </cell>
          <cell r="K13">
            <v>2.9</v>
          </cell>
          <cell r="L13">
            <v>2.264796</v>
          </cell>
        </row>
        <row r="14">
          <cell r="H14">
            <v>1971</v>
          </cell>
          <cell r="I14">
            <v>2.04</v>
          </cell>
          <cell r="J14">
            <v>2.49</v>
          </cell>
          <cell r="K14">
            <v>2.88</v>
          </cell>
          <cell r="L14">
            <v>2.258307</v>
          </cell>
        </row>
        <row r="15">
          <cell r="H15">
            <v>1972</v>
          </cell>
          <cell r="I15">
            <v>2.03</v>
          </cell>
          <cell r="J15">
            <v>2.41</v>
          </cell>
          <cell r="K15">
            <v>2.86</v>
          </cell>
          <cell r="L15">
            <v>2.233439</v>
          </cell>
        </row>
        <row r="16">
          <cell r="H16">
            <v>1973</v>
          </cell>
          <cell r="I16">
            <v>1.92</v>
          </cell>
          <cell r="J16">
            <v>2.3</v>
          </cell>
          <cell r="K16">
            <v>2.84</v>
          </cell>
          <cell r="L16">
            <v>2.240516</v>
          </cell>
        </row>
        <row r="17">
          <cell r="H17">
            <v>1974</v>
          </cell>
          <cell r="I17">
            <v>1.9</v>
          </cell>
          <cell r="J17">
            <v>2.11</v>
          </cell>
          <cell r="K17">
            <v>2.89</v>
          </cell>
          <cell r="L17">
            <v>2.246578</v>
          </cell>
        </row>
        <row r="18">
          <cell r="H18">
            <v>1975</v>
          </cell>
          <cell r="I18">
            <v>1.92</v>
          </cell>
          <cell r="J18">
            <v>1.93</v>
          </cell>
          <cell r="K18">
            <v>2.8</v>
          </cell>
          <cell r="L18">
            <v>2.258153</v>
          </cell>
        </row>
        <row r="19">
          <cell r="H19">
            <v>1976</v>
          </cell>
          <cell r="I19">
            <v>1.75</v>
          </cell>
          <cell r="J19">
            <v>1.83</v>
          </cell>
          <cell r="K19">
            <v>2.79</v>
          </cell>
          <cell r="L19">
            <v>2.28441</v>
          </cell>
        </row>
        <row r="20">
          <cell r="H20">
            <v>1977</v>
          </cell>
          <cell r="I20">
            <v>1.66</v>
          </cell>
          <cell r="J20">
            <v>1.86</v>
          </cell>
          <cell r="K20">
            <v>2.66</v>
          </cell>
          <cell r="L20">
            <v>2.205357</v>
          </cell>
        </row>
        <row r="21">
          <cell r="H21">
            <v>1978</v>
          </cell>
          <cell r="I21">
            <v>1.67</v>
          </cell>
          <cell r="J21">
            <v>1.82</v>
          </cell>
          <cell r="K21">
            <v>2.53</v>
          </cell>
          <cell r="L21">
            <v>2.189137</v>
          </cell>
        </row>
        <row r="22">
          <cell r="H22">
            <v>1979</v>
          </cell>
          <cell r="I22">
            <v>1.6</v>
          </cell>
          <cell r="J22">
            <v>1.86</v>
          </cell>
          <cell r="K22">
            <v>2.35</v>
          </cell>
          <cell r="L22">
            <v>2.250928</v>
          </cell>
        </row>
        <row r="23">
          <cell r="H23">
            <v>1980</v>
          </cell>
          <cell r="I23">
            <v>1.55</v>
          </cell>
          <cell r="J23">
            <v>1.95</v>
          </cell>
          <cell r="K23">
            <v>2.2</v>
          </cell>
          <cell r="L23">
            <v>2.255913</v>
          </cell>
        </row>
        <row r="24">
          <cell r="H24">
            <v>1981</v>
          </cell>
          <cell r="I24">
            <v>1.44</v>
          </cell>
          <cell r="J24">
            <v>1.95</v>
          </cell>
          <cell r="K24">
            <v>2.03</v>
          </cell>
          <cell r="L24">
            <v>2.215099</v>
          </cell>
        </row>
        <row r="25">
          <cell r="H25">
            <v>1982</v>
          </cell>
          <cell r="I25">
            <v>1.43</v>
          </cell>
          <cell r="J25">
            <v>1.91</v>
          </cell>
          <cell r="K25">
            <v>1.94</v>
          </cell>
          <cell r="L25">
            <v>2.314383</v>
          </cell>
        </row>
        <row r="26">
          <cell r="H26">
            <v>1983</v>
          </cell>
          <cell r="I26">
            <v>1.38</v>
          </cell>
          <cell r="J26">
            <v>1.79</v>
          </cell>
          <cell r="K26">
            <v>1.79</v>
          </cell>
          <cell r="L26">
            <v>2.394467</v>
          </cell>
        </row>
        <row r="27">
          <cell r="H27">
            <v>1984</v>
          </cell>
          <cell r="I27">
            <v>1.4</v>
          </cell>
          <cell r="J27">
            <v>1.81</v>
          </cell>
          <cell r="K27">
            <v>1.72</v>
          </cell>
          <cell r="L27">
            <v>2.357253</v>
          </cell>
        </row>
        <row r="28">
          <cell r="H28">
            <v>1985</v>
          </cell>
          <cell r="I28">
            <v>1.45</v>
          </cell>
          <cell r="J28">
            <v>1.82</v>
          </cell>
          <cell r="K28">
            <v>1.63</v>
          </cell>
          <cell r="L28">
            <v>2.323264</v>
          </cell>
        </row>
        <row r="29">
          <cell r="H29">
            <v>1986</v>
          </cell>
          <cell r="I29">
            <v>1.48</v>
          </cell>
          <cell r="J29">
            <v>1.84</v>
          </cell>
          <cell r="K29">
            <v>1.54</v>
          </cell>
          <cell r="L29">
            <v>2.216774</v>
          </cell>
        </row>
        <row r="30">
          <cell r="H30">
            <v>1987</v>
          </cell>
          <cell r="I30">
            <v>1.5</v>
          </cell>
          <cell r="J30">
            <v>1.82</v>
          </cell>
          <cell r="K30">
            <v>1.48</v>
          </cell>
          <cell r="L30">
            <v>2.157286</v>
          </cell>
        </row>
        <row r="31">
          <cell r="H31">
            <v>1988</v>
          </cell>
          <cell r="I31">
            <v>1.56</v>
          </cell>
          <cell r="J31">
            <v>1.82</v>
          </cell>
          <cell r="K31">
            <v>1.42</v>
          </cell>
          <cell r="L31">
            <v>2.137385</v>
          </cell>
        </row>
        <row r="32">
          <cell r="H32">
            <v>1989</v>
          </cell>
          <cell r="I32">
            <v>1.62</v>
          </cell>
          <cell r="J32">
            <v>1.81</v>
          </cell>
          <cell r="K32">
            <v>1.36</v>
          </cell>
          <cell r="L32">
            <v>2.087726</v>
          </cell>
        </row>
        <row r="33">
          <cell r="H33">
            <v>1990</v>
          </cell>
          <cell r="I33">
            <v>1.67</v>
          </cell>
          <cell r="J33">
            <v>1.8</v>
          </cell>
          <cell r="K33">
            <v>1.33</v>
          </cell>
          <cell r="L33">
            <v>2.051334</v>
          </cell>
        </row>
        <row r="34">
          <cell r="H34">
            <v>1991</v>
          </cell>
          <cell r="I34">
            <v>1.68</v>
          </cell>
          <cell r="J34">
            <v>1.77</v>
          </cell>
          <cell r="K34">
            <v>1.32</v>
          </cell>
          <cell r="L34">
            <v>2.064563</v>
          </cell>
        </row>
        <row r="35">
          <cell r="H35">
            <v>1992</v>
          </cell>
          <cell r="I35">
            <v>1.76</v>
          </cell>
          <cell r="J35">
            <v>1.73</v>
          </cell>
          <cell r="K35">
            <v>1.29</v>
          </cell>
          <cell r="L35">
            <v>1.945885</v>
          </cell>
        </row>
        <row r="36">
          <cell r="H36">
            <v>1993</v>
          </cell>
          <cell r="I36">
            <v>1.75</v>
          </cell>
          <cell r="J36">
            <v>1.65</v>
          </cell>
          <cell r="K36">
            <v>1.25</v>
          </cell>
          <cell r="L36">
            <v>1.86113</v>
          </cell>
        </row>
        <row r="37">
          <cell r="H37">
            <v>1994</v>
          </cell>
          <cell r="I37">
            <v>1.81</v>
          </cell>
          <cell r="J37">
            <v>1.65</v>
          </cell>
          <cell r="K37">
            <v>1.2</v>
          </cell>
          <cell r="L37">
            <v>1.808268</v>
          </cell>
        </row>
        <row r="38">
          <cell r="H38">
            <v>1995</v>
          </cell>
          <cell r="I38">
            <v>1.8</v>
          </cell>
          <cell r="J38">
            <v>1.7</v>
          </cell>
          <cell r="K38">
            <v>1.18</v>
          </cell>
          <cell r="L38">
            <v>1.619737</v>
          </cell>
        </row>
        <row r="39">
          <cell r="H39">
            <v>1996</v>
          </cell>
          <cell r="I39">
            <v>1.75</v>
          </cell>
          <cell r="J39">
            <v>1.72</v>
          </cell>
          <cell r="K39">
            <v>1.15</v>
          </cell>
          <cell r="L39">
            <v>1.587903</v>
          </cell>
        </row>
        <row r="40">
          <cell r="H40">
            <v>1997</v>
          </cell>
          <cell r="I40">
            <v>1.75</v>
          </cell>
          <cell r="J40">
            <v>1.71</v>
          </cell>
          <cell r="K40">
            <v>1.15</v>
          </cell>
          <cell r="L40">
            <v>1.515012</v>
          </cell>
        </row>
        <row r="41">
          <cell r="H41">
            <v>1998</v>
          </cell>
          <cell r="I41">
            <v>1.72</v>
          </cell>
          <cell r="J41">
            <v>1.75</v>
          </cell>
          <cell r="K41">
            <v>1.15</v>
          </cell>
          <cell r="L41">
            <v>1.436336</v>
          </cell>
        </row>
        <row r="42">
          <cell r="H42">
            <v>1999</v>
          </cell>
          <cell r="I42">
            <v>1.74</v>
          </cell>
          <cell r="J42">
            <v>1.77</v>
          </cell>
          <cell r="K42">
            <v>1.2</v>
          </cell>
          <cell r="L42">
            <v>1.369722</v>
          </cell>
        </row>
        <row r="43">
          <cell r="H43">
            <v>2000</v>
          </cell>
          <cell r="I43">
            <v>1.77</v>
          </cell>
          <cell r="J43">
            <v>1.89</v>
          </cell>
          <cell r="K43">
            <v>1.23</v>
          </cell>
          <cell r="L43">
            <v>1.339247</v>
          </cell>
        </row>
        <row r="44">
          <cell r="H44">
            <v>2001</v>
          </cell>
          <cell r="I44">
            <v>1.74</v>
          </cell>
          <cell r="J44">
            <v>1.9</v>
          </cell>
          <cell r="K44">
            <v>1.25</v>
          </cell>
          <cell r="L44">
            <v>1.288561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Feuil4"/>
      <sheetName val="Feuil5"/>
      <sheetName val="Feuil6"/>
      <sheetName val="Feuil7"/>
      <sheetName val="Feuil8"/>
      <sheetName val="Feuil9"/>
      <sheetName val="Feuil10"/>
      <sheetName val="Feuil11"/>
      <sheetName val="Feuil12"/>
      <sheetName val="Feuil13"/>
      <sheetName val="Feuil14"/>
      <sheetName val="Feuil15"/>
      <sheetName val="Feuil16"/>
    </sheetNames>
    <sheetDataSet>
      <sheetData sheetId="0">
        <row r="1">
          <cell r="I1" t="str">
            <v>proportion de la population âgée de 60 ans ou plus</v>
          </cell>
        </row>
        <row r="2">
          <cell r="G2">
            <v>29</v>
          </cell>
          <cell r="H2" t="str">
            <v>RUSSIE</v>
          </cell>
          <cell r="I2">
            <v>0.13</v>
          </cell>
        </row>
        <row r="3">
          <cell r="G3">
            <v>28</v>
          </cell>
          <cell r="H3" t="str">
            <v>UKRAINE</v>
          </cell>
          <cell r="I3">
            <v>0.14</v>
          </cell>
        </row>
        <row r="4">
          <cell r="G4">
            <v>27</v>
          </cell>
          <cell r="H4" t="str">
            <v>IRLANDE</v>
          </cell>
          <cell r="I4">
            <v>0.151</v>
          </cell>
        </row>
        <row r="5">
          <cell r="G5">
            <v>26</v>
          </cell>
          <cell r="H5" t="str">
            <v>CHYPRE</v>
          </cell>
          <cell r="I5">
            <v>0.155</v>
          </cell>
        </row>
        <row r="6">
          <cell r="G6">
            <v>25</v>
          </cell>
          <cell r="H6" t="str">
            <v>SLOVAQUIE</v>
          </cell>
          <cell r="I6">
            <v>0.155</v>
          </cell>
        </row>
        <row r="7">
          <cell r="G7">
            <v>24</v>
          </cell>
          <cell r="H7" t="str">
            <v>POLOGNE</v>
          </cell>
          <cell r="I7">
            <v>0.167</v>
          </cell>
        </row>
        <row r="8">
          <cell r="G8">
            <v>23</v>
          </cell>
          <cell r="H8" t="str">
            <v>MALTE</v>
          </cell>
          <cell r="I8">
            <v>0.169</v>
          </cell>
        </row>
        <row r="9">
          <cell r="G9">
            <v>22</v>
          </cell>
          <cell r="H9" t="str">
            <v>PAYS-BAS</v>
          </cell>
          <cell r="I9">
            <v>0.182</v>
          </cell>
        </row>
        <row r="10">
          <cell r="G10">
            <v>21</v>
          </cell>
          <cell r="H10" t="str">
            <v>R. TCHEQUE</v>
          </cell>
          <cell r="I10">
            <v>0.185</v>
          </cell>
        </row>
        <row r="11">
          <cell r="G11">
            <v>20</v>
          </cell>
          <cell r="H11" t="str">
            <v>LITUANIE</v>
          </cell>
          <cell r="I11">
            <v>0.188</v>
          </cell>
        </row>
        <row r="12">
          <cell r="G12">
            <v>19</v>
          </cell>
          <cell r="H12" t="str">
            <v>ROUMANIE</v>
          </cell>
          <cell r="I12">
            <v>0.189</v>
          </cell>
        </row>
        <row r="13">
          <cell r="G13">
            <v>18</v>
          </cell>
          <cell r="H13" t="str">
            <v>LUXEMBOURG</v>
          </cell>
          <cell r="I13">
            <v>0.191</v>
          </cell>
        </row>
        <row r="14">
          <cell r="G14">
            <v>17</v>
          </cell>
          <cell r="H14" t="str">
            <v>SLOVENIE</v>
          </cell>
          <cell r="I14">
            <v>0.193</v>
          </cell>
        </row>
        <row r="15">
          <cell r="G15">
            <v>16</v>
          </cell>
          <cell r="H15" t="str">
            <v>HONGRIE</v>
          </cell>
          <cell r="I15">
            <v>0.197</v>
          </cell>
        </row>
        <row r="16">
          <cell r="G16">
            <v>15</v>
          </cell>
          <cell r="H16" t="str">
            <v>DANEMARK</v>
          </cell>
          <cell r="I16">
            <v>0.198</v>
          </cell>
        </row>
        <row r="17">
          <cell r="G17">
            <v>14</v>
          </cell>
          <cell r="H17" t="str">
            <v>FINLANDE</v>
          </cell>
          <cell r="I17">
            <v>0.199</v>
          </cell>
        </row>
        <row r="18">
          <cell r="G18">
            <v>13</v>
          </cell>
          <cell r="H18" t="str">
            <v>ROY.-UNI</v>
          </cell>
          <cell r="I18">
            <v>0.20400000000000001</v>
          </cell>
        </row>
        <row r="19">
          <cell r="G19">
            <v>12</v>
          </cell>
          <cell r="H19" t="str">
            <v>FRANCE</v>
          </cell>
          <cell r="I19">
            <v>0.20600000000000002</v>
          </cell>
        </row>
        <row r="20">
          <cell r="G20">
            <v>11</v>
          </cell>
          <cell r="H20" t="str">
            <v>AUTRICHE</v>
          </cell>
          <cell r="I20">
            <v>0.209</v>
          </cell>
        </row>
        <row r="21">
          <cell r="G21">
            <v>10</v>
          </cell>
          <cell r="H21" t="str">
            <v>ESTONIE</v>
          </cell>
          <cell r="I21">
            <v>0.212</v>
          </cell>
        </row>
        <row r="22">
          <cell r="G22">
            <v>9</v>
          </cell>
          <cell r="H22" t="str">
            <v>ESPAGNE</v>
          </cell>
          <cell r="I22">
            <v>0.216</v>
          </cell>
        </row>
        <row r="23">
          <cell r="G23">
            <v>8</v>
          </cell>
          <cell r="H23" t="str">
            <v>PORTUGAL</v>
          </cell>
          <cell r="I23">
            <v>0.217</v>
          </cell>
        </row>
        <row r="24">
          <cell r="G24">
            <v>7</v>
          </cell>
          <cell r="H24" t="str">
            <v>LETTONIE</v>
          </cell>
          <cell r="I24">
            <v>0.217</v>
          </cell>
        </row>
        <row r="25">
          <cell r="G25">
            <v>6</v>
          </cell>
          <cell r="H25" t="str">
            <v>BULGARIE</v>
          </cell>
          <cell r="I25">
            <v>0.218</v>
          </cell>
        </row>
        <row r="26">
          <cell r="G26">
            <v>5</v>
          </cell>
          <cell r="H26" t="str">
            <v>BELGIQUE</v>
          </cell>
          <cell r="I26">
            <v>0.219</v>
          </cell>
        </row>
        <row r="27">
          <cell r="G27">
            <v>4</v>
          </cell>
          <cell r="H27" t="str">
            <v>SUEDE</v>
          </cell>
          <cell r="I27">
            <v>0.222</v>
          </cell>
        </row>
        <row r="28">
          <cell r="G28">
            <v>3</v>
          </cell>
          <cell r="H28" t="str">
            <v>GRECE</v>
          </cell>
          <cell r="I28">
            <v>0.232</v>
          </cell>
        </row>
        <row r="29">
          <cell r="G29">
            <v>2</v>
          </cell>
          <cell r="H29" t="str">
            <v>ALLEMAGNE</v>
          </cell>
          <cell r="I29">
            <v>0.23600000000000002</v>
          </cell>
        </row>
        <row r="30">
          <cell r="G30">
            <v>1</v>
          </cell>
          <cell r="H30" t="str">
            <v>ITALIE</v>
          </cell>
          <cell r="I30">
            <v>0.24200000000000002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Feuil4"/>
      <sheetName val="Feuil5"/>
      <sheetName val="Feuil6"/>
      <sheetName val="Feuil7"/>
      <sheetName val="Feuil8"/>
      <sheetName val="Feuil9"/>
      <sheetName val="Feuil10"/>
      <sheetName val="Feuil11"/>
      <sheetName val="Feuil12"/>
      <sheetName val="Feuil13"/>
      <sheetName val="Feuil14"/>
      <sheetName val="Feuil15"/>
      <sheetName val="Feuil16"/>
    </sheetNames>
    <sheetDataSet>
      <sheetData sheetId="0">
        <row r="1">
          <cell r="I1" t="str">
            <v>Espérance de vie à 60 ans</v>
          </cell>
        </row>
        <row r="3">
          <cell r="I3" t="str">
            <v>du sexe masculin</v>
          </cell>
          <cell r="J3" t="str">
            <v>du sexe féminin</v>
          </cell>
        </row>
        <row r="4">
          <cell r="H4">
            <v>1960</v>
          </cell>
          <cell r="I4">
            <v>15.9</v>
          </cell>
          <cell r="J4">
            <v>19</v>
          </cell>
        </row>
        <row r="5">
          <cell r="H5">
            <v>1961</v>
          </cell>
        </row>
        <row r="6">
          <cell r="H6">
            <v>1962</v>
          </cell>
        </row>
        <row r="7">
          <cell r="H7">
            <v>1963</v>
          </cell>
        </row>
        <row r="8">
          <cell r="H8">
            <v>1964</v>
          </cell>
        </row>
        <row r="9">
          <cell r="H9">
            <v>1965</v>
          </cell>
        </row>
        <row r="10">
          <cell r="H10">
            <v>1966</v>
          </cell>
        </row>
        <row r="11">
          <cell r="H11">
            <v>1967</v>
          </cell>
        </row>
        <row r="12">
          <cell r="H12">
            <v>1968</v>
          </cell>
        </row>
        <row r="13">
          <cell r="H13">
            <v>1969</v>
          </cell>
        </row>
        <row r="14">
          <cell r="H14">
            <v>1970</v>
          </cell>
          <cell r="I14">
            <v>15.9</v>
          </cell>
          <cell r="J14">
            <v>19.8</v>
          </cell>
        </row>
        <row r="15">
          <cell r="H15">
            <v>1971</v>
          </cell>
        </row>
        <row r="16">
          <cell r="H16">
            <v>1972</v>
          </cell>
        </row>
        <row r="17">
          <cell r="H17">
            <v>1973</v>
          </cell>
        </row>
        <row r="18">
          <cell r="H18">
            <v>1974</v>
          </cell>
        </row>
        <row r="19">
          <cell r="H19">
            <v>1975</v>
          </cell>
        </row>
        <row r="20">
          <cell r="H20">
            <v>1976</v>
          </cell>
        </row>
        <row r="21">
          <cell r="H21">
            <v>1977</v>
          </cell>
        </row>
        <row r="22">
          <cell r="H22">
            <v>1978</v>
          </cell>
        </row>
        <row r="23">
          <cell r="H23">
            <v>1979</v>
          </cell>
        </row>
        <row r="24">
          <cell r="H24">
            <v>1980</v>
          </cell>
          <cell r="I24">
            <v>16.8</v>
          </cell>
          <cell r="J24">
            <v>21.2</v>
          </cell>
        </row>
        <row r="25">
          <cell r="H25">
            <v>1981</v>
          </cell>
        </row>
        <row r="26">
          <cell r="H26">
            <v>1982</v>
          </cell>
        </row>
        <row r="27">
          <cell r="H27">
            <v>1983</v>
          </cell>
        </row>
        <row r="28">
          <cell r="H28">
            <v>1984</v>
          </cell>
        </row>
        <row r="29">
          <cell r="H29">
            <v>1985</v>
          </cell>
        </row>
        <row r="30">
          <cell r="H30">
            <v>1986</v>
          </cell>
        </row>
        <row r="31">
          <cell r="H31">
            <v>1987</v>
          </cell>
        </row>
        <row r="32">
          <cell r="H32">
            <v>1988</v>
          </cell>
        </row>
        <row r="33">
          <cell r="H33">
            <v>1989</v>
          </cell>
        </row>
        <row r="34">
          <cell r="H34">
            <v>1990</v>
          </cell>
          <cell r="I34">
            <v>18.2</v>
          </cell>
          <cell r="J34">
            <v>22.5</v>
          </cell>
        </row>
        <row r="35">
          <cell r="H35">
            <v>1991</v>
          </cell>
        </row>
        <row r="36">
          <cell r="H36">
            <v>1992</v>
          </cell>
        </row>
        <row r="37">
          <cell r="H37">
            <v>1993</v>
          </cell>
        </row>
        <row r="38">
          <cell r="H38">
            <v>1994</v>
          </cell>
        </row>
        <row r="39">
          <cell r="H39">
            <v>1995</v>
          </cell>
          <cell r="I39">
            <v>18.9</v>
          </cell>
          <cell r="J39">
            <v>23.3</v>
          </cell>
        </row>
        <row r="40">
          <cell r="H40">
            <v>1996</v>
          </cell>
        </row>
        <row r="41">
          <cell r="H41">
            <v>1997</v>
          </cell>
          <cell r="I41">
            <v>19.3</v>
          </cell>
          <cell r="J41">
            <v>23.7</v>
          </cell>
        </row>
        <row r="42">
          <cell r="H42">
            <v>1998</v>
          </cell>
          <cell r="I42">
            <v>19.4</v>
          </cell>
          <cell r="J42">
            <v>23.8</v>
          </cell>
        </row>
        <row r="43">
          <cell r="H43">
            <v>1999</v>
          </cell>
          <cell r="I43">
            <v>19.6</v>
          </cell>
          <cell r="J43">
            <v>24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Feuil4"/>
      <sheetName val="Feuil5"/>
      <sheetName val="Feuil6"/>
      <sheetName val="Feuil7"/>
      <sheetName val="Feuil8"/>
      <sheetName val="Feuil9"/>
      <sheetName val="Feuil10"/>
      <sheetName val="Feuil11"/>
      <sheetName val="Feuil12"/>
      <sheetName val="Feuil13"/>
      <sheetName val="Feuil14"/>
      <sheetName val="Feuil15"/>
      <sheetName val="Feuil16"/>
    </sheetNames>
    <sheetDataSet>
      <sheetData sheetId="0">
        <row r="2">
          <cell r="I2" t="str">
            <v>Union européenne (à quinze)</v>
          </cell>
          <cell r="J2" t="str">
            <v> fécondité nécessaire pour assurer le simple remplacement dans l'Union européenne (à quinze)</v>
          </cell>
          <cell r="K2" t="str">
            <v>Europe (Russie comprise)</v>
          </cell>
        </row>
        <row r="3">
          <cell r="H3">
            <v>1960</v>
          </cell>
          <cell r="I3">
            <v>2.59</v>
          </cell>
          <cell r="J3">
            <v>2.105691056910569</v>
          </cell>
          <cell r="K3">
            <v>2.61</v>
          </cell>
        </row>
        <row r="4">
          <cell r="H4">
            <v>1961</v>
          </cell>
          <cell r="I4">
            <v>2.62</v>
          </cell>
          <cell r="J4">
            <v>2.1129032258064515</v>
          </cell>
        </row>
        <row r="5">
          <cell r="H5">
            <v>1962</v>
          </cell>
          <cell r="I5">
            <v>2.65</v>
          </cell>
          <cell r="J5">
            <v>2.12</v>
          </cell>
        </row>
        <row r="6">
          <cell r="H6">
            <v>1963</v>
          </cell>
          <cell r="I6">
            <v>2.71</v>
          </cell>
          <cell r="J6">
            <v>2.1171875</v>
          </cell>
          <cell r="K6">
            <v>2.58</v>
          </cell>
        </row>
        <row r="7">
          <cell r="H7">
            <v>1964</v>
          </cell>
          <cell r="I7">
            <v>2.78</v>
          </cell>
          <cell r="J7">
            <v>2.1221374045801524</v>
          </cell>
        </row>
        <row r="8">
          <cell r="H8">
            <v>1965</v>
          </cell>
          <cell r="I8">
            <v>2.72</v>
          </cell>
          <cell r="J8">
            <v>2.125</v>
          </cell>
        </row>
        <row r="9">
          <cell r="H9">
            <v>1966</v>
          </cell>
          <cell r="I9">
            <v>2.69</v>
          </cell>
          <cell r="J9">
            <v>2.1181102362204722</v>
          </cell>
        </row>
        <row r="10">
          <cell r="H10">
            <v>1967</v>
          </cell>
          <cell r="I10">
            <v>2.62</v>
          </cell>
          <cell r="J10">
            <v>2.1129032258064515</v>
          </cell>
        </row>
        <row r="11">
          <cell r="H11">
            <v>1968</v>
          </cell>
          <cell r="I11">
            <v>2.54</v>
          </cell>
          <cell r="J11">
            <v>2.1166666666666667</v>
          </cell>
          <cell r="K11">
            <v>2.36</v>
          </cell>
        </row>
        <row r="12">
          <cell r="H12">
            <v>1969</v>
          </cell>
          <cell r="I12">
            <v>2.48</v>
          </cell>
          <cell r="J12">
            <v>2.1196581196581197</v>
          </cell>
        </row>
        <row r="13">
          <cell r="H13">
            <v>1970</v>
          </cell>
          <cell r="I13">
            <v>2.38</v>
          </cell>
          <cell r="J13">
            <v>2.106194690265487</v>
          </cell>
        </row>
        <row r="14">
          <cell r="H14">
            <v>1971</v>
          </cell>
          <cell r="I14">
            <v>2.36</v>
          </cell>
          <cell r="J14">
            <v>2.1071428571428568</v>
          </cell>
        </row>
        <row r="15">
          <cell r="H15">
            <v>1972</v>
          </cell>
          <cell r="I15">
            <v>2.23</v>
          </cell>
          <cell r="J15">
            <v>2.1037735849056602</v>
          </cell>
        </row>
        <row r="16">
          <cell r="H16">
            <v>1973</v>
          </cell>
          <cell r="I16">
            <v>2.12</v>
          </cell>
          <cell r="J16">
            <v>2.099009900990099</v>
          </cell>
          <cell r="K16">
            <v>2.16</v>
          </cell>
        </row>
        <row r="17">
          <cell r="H17">
            <v>1974</v>
          </cell>
          <cell r="I17">
            <v>2.07</v>
          </cell>
          <cell r="J17">
            <v>2.1122448979591835</v>
          </cell>
        </row>
        <row r="18">
          <cell r="H18">
            <v>1975</v>
          </cell>
          <cell r="I18">
            <v>1.96</v>
          </cell>
          <cell r="J18">
            <v>2.10752688172043</v>
          </cell>
        </row>
        <row r="19">
          <cell r="H19">
            <v>1976</v>
          </cell>
          <cell r="I19">
            <v>1.92</v>
          </cell>
          <cell r="J19">
            <v>2.10989010989011</v>
          </cell>
        </row>
        <row r="20">
          <cell r="H20">
            <v>1977</v>
          </cell>
          <cell r="I20">
            <v>1.87</v>
          </cell>
          <cell r="J20">
            <v>2.101123595505618</v>
          </cell>
        </row>
        <row r="21">
          <cell r="H21">
            <v>1978</v>
          </cell>
          <cell r="I21">
            <v>1.83</v>
          </cell>
          <cell r="J21">
            <v>2.103448275862069</v>
          </cell>
          <cell r="K21">
            <v>1.97</v>
          </cell>
        </row>
        <row r="22">
          <cell r="H22">
            <v>1979</v>
          </cell>
          <cell r="I22">
            <v>1.81</v>
          </cell>
          <cell r="J22">
            <v>2.104651162790698</v>
          </cell>
        </row>
        <row r="23">
          <cell r="H23">
            <v>1980</v>
          </cell>
          <cell r="I23">
            <v>1.82</v>
          </cell>
          <cell r="J23">
            <v>2.116279069767442</v>
          </cell>
        </row>
        <row r="24">
          <cell r="H24">
            <v>1981</v>
          </cell>
          <cell r="I24">
            <v>1.77</v>
          </cell>
          <cell r="J24">
            <v>2.107142857142857</v>
          </cell>
        </row>
        <row r="25">
          <cell r="H25">
            <v>1982</v>
          </cell>
          <cell r="I25">
            <v>1.73</v>
          </cell>
          <cell r="J25">
            <v>2.1097560975609757</v>
          </cell>
        </row>
        <row r="26">
          <cell r="H26">
            <v>1983</v>
          </cell>
          <cell r="I26">
            <v>1.65</v>
          </cell>
          <cell r="J26">
            <v>2.1153846153846154</v>
          </cell>
          <cell r="K26">
            <v>1.88</v>
          </cell>
        </row>
        <row r="27">
          <cell r="H27">
            <v>1984</v>
          </cell>
          <cell r="I27">
            <v>1.62</v>
          </cell>
          <cell r="J27">
            <v>2.103896103896104</v>
          </cell>
        </row>
        <row r="28">
          <cell r="H28">
            <v>1985</v>
          </cell>
          <cell r="I28">
            <v>1.6</v>
          </cell>
          <cell r="J28">
            <v>2.1052631578947367</v>
          </cell>
        </row>
        <row r="29">
          <cell r="H29">
            <v>1986</v>
          </cell>
          <cell r="I29">
            <v>1.59</v>
          </cell>
          <cell r="J29">
            <v>2.12</v>
          </cell>
        </row>
        <row r="30">
          <cell r="H30">
            <v>1987</v>
          </cell>
          <cell r="I30">
            <v>1.58</v>
          </cell>
          <cell r="J30">
            <v>2.106666666666667</v>
          </cell>
        </row>
        <row r="31">
          <cell r="H31">
            <v>1988</v>
          </cell>
          <cell r="I31">
            <v>1.59</v>
          </cell>
          <cell r="J31">
            <v>2.12</v>
          </cell>
          <cell r="K31">
            <v>1.83</v>
          </cell>
        </row>
        <row r="32">
          <cell r="H32">
            <v>1989</v>
          </cell>
          <cell r="I32">
            <v>1.56</v>
          </cell>
          <cell r="J32">
            <v>2.1081081081081083</v>
          </cell>
        </row>
        <row r="33">
          <cell r="H33">
            <v>1990</v>
          </cell>
          <cell r="I33">
            <v>1.57</v>
          </cell>
          <cell r="J33">
            <v>2.121621621621622</v>
          </cell>
        </row>
        <row r="34">
          <cell r="H34">
            <v>1991</v>
          </cell>
          <cell r="I34">
            <v>1.53</v>
          </cell>
          <cell r="J34">
            <v>2.095890410958904</v>
          </cell>
        </row>
        <row r="35">
          <cell r="H35">
            <v>1992</v>
          </cell>
          <cell r="I35">
            <v>1.51</v>
          </cell>
          <cell r="J35">
            <v>2.0972222222222223</v>
          </cell>
        </row>
        <row r="36">
          <cell r="H36">
            <v>1993</v>
          </cell>
          <cell r="I36">
            <v>1.47</v>
          </cell>
          <cell r="J36">
            <v>2.1</v>
          </cell>
          <cell r="K36">
            <v>1.58</v>
          </cell>
        </row>
        <row r="37">
          <cell r="H37">
            <v>1994</v>
          </cell>
          <cell r="I37">
            <v>1.44</v>
          </cell>
          <cell r="J37">
            <v>2.117647058823529</v>
          </cell>
        </row>
        <row r="38">
          <cell r="H38">
            <v>1995</v>
          </cell>
          <cell r="I38">
            <v>1.42</v>
          </cell>
          <cell r="J38">
            <v>2.0882352941176467</v>
          </cell>
        </row>
        <row r="39">
          <cell r="H39">
            <v>1996</v>
          </cell>
          <cell r="I39">
            <v>1.44</v>
          </cell>
          <cell r="J39">
            <v>2.0869565217391304</v>
          </cell>
        </row>
        <row r="40">
          <cell r="H40">
            <v>1997</v>
          </cell>
          <cell r="I40">
            <v>1.45</v>
          </cell>
          <cell r="J40">
            <v>2.08</v>
          </cell>
        </row>
        <row r="41">
          <cell r="H41">
            <v>1998</v>
          </cell>
          <cell r="I41">
            <v>1.45</v>
          </cell>
          <cell r="J41">
            <v>2.08</v>
          </cell>
          <cell r="K41">
            <v>1.42</v>
          </cell>
        </row>
        <row r="42">
          <cell r="H42">
            <v>1999</v>
          </cell>
          <cell r="I42">
            <v>1.45</v>
          </cell>
          <cell r="J42">
            <v>2.08</v>
          </cell>
        </row>
        <row r="43">
          <cell r="H43">
            <v>2000</v>
          </cell>
          <cell r="I43">
            <v>1.48</v>
          </cell>
          <cell r="J43">
            <v>2.08</v>
          </cell>
        </row>
        <row r="44">
          <cell r="H44">
            <v>2001</v>
          </cell>
          <cell r="I44">
            <v>1.46</v>
          </cell>
          <cell r="J44">
            <v>2.08</v>
          </cell>
        </row>
        <row r="45">
          <cell r="H45">
            <v>2002</v>
          </cell>
          <cell r="I45">
            <v>1.47</v>
          </cell>
          <cell r="J45">
            <v>2.08</v>
          </cell>
        </row>
        <row r="46">
          <cell r="H46">
            <v>2003</v>
          </cell>
          <cell r="I46">
            <v>1.47</v>
          </cell>
          <cell r="J46">
            <v>2.08</v>
          </cell>
          <cell r="K46">
            <v>1.38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127"/>
  <sheetViews>
    <sheetView workbookViewId="0" topLeftCell="A1">
      <selection activeCell="A5" sqref="A5"/>
    </sheetView>
  </sheetViews>
  <sheetFormatPr defaultColWidth="11.00390625" defaultRowHeight="12.75"/>
  <sheetData>
    <row r="1" spans="7:13" ht="12.75">
      <c r="G1" s="3"/>
      <c r="H1" s="15" t="s">
        <v>6</v>
      </c>
      <c r="I1" s="15" t="s">
        <v>5</v>
      </c>
      <c r="J1" s="15" t="s">
        <v>1</v>
      </c>
      <c r="K1" s="15" t="s">
        <v>2</v>
      </c>
      <c r="L1" s="15" t="s">
        <v>3</v>
      </c>
      <c r="M1" s="15" t="s">
        <v>4</v>
      </c>
    </row>
    <row r="2" spans="7:14" ht="15">
      <c r="G2" s="10">
        <v>1960</v>
      </c>
      <c r="H2" s="16">
        <v>0.131</v>
      </c>
      <c r="I2" s="11">
        <f>J2+K2</f>
        <v>0.15500000000000003</v>
      </c>
      <c r="J2" s="12">
        <v>0.139</v>
      </c>
      <c r="K2" s="11">
        <v>0.016</v>
      </c>
      <c r="L2" s="20">
        <v>314826</v>
      </c>
      <c r="M2" s="26">
        <f>I2*L2</f>
        <v>48798.030000000006</v>
      </c>
      <c r="N2" s="5"/>
    </row>
    <row r="3" spans="7:14" ht="15">
      <c r="G3" s="10">
        <v>1961</v>
      </c>
      <c r="H3" s="16"/>
      <c r="I3" s="11"/>
      <c r="J3" s="12"/>
      <c r="K3" s="11"/>
      <c r="L3" s="20"/>
      <c r="M3" s="26">
        <f aca="true" t="shared" si="0" ref="M3:M42">I3*L3</f>
        <v>0</v>
      </c>
      <c r="N3" s="5"/>
    </row>
    <row r="4" spans="7:14" ht="15">
      <c r="G4" s="10">
        <v>1962</v>
      </c>
      <c r="H4" s="17"/>
      <c r="I4" s="11"/>
      <c r="J4" s="11"/>
      <c r="K4" s="11"/>
      <c r="L4" s="20"/>
      <c r="M4" s="26">
        <f t="shared" si="0"/>
        <v>0</v>
      </c>
      <c r="N4" s="5"/>
    </row>
    <row r="5" spans="7:14" ht="15">
      <c r="G5" s="10">
        <v>1963</v>
      </c>
      <c r="H5" s="17"/>
      <c r="I5" s="11"/>
      <c r="J5" s="11"/>
      <c r="K5" s="11"/>
      <c r="L5" s="21"/>
      <c r="M5" s="26">
        <f t="shared" si="0"/>
        <v>0</v>
      </c>
      <c r="N5" s="4"/>
    </row>
    <row r="6" spans="7:14" ht="15">
      <c r="G6" s="10">
        <v>1964</v>
      </c>
      <c r="H6" s="17"/>
      <c r="I6" s="11"/>
      <c r="J6" s="13"/>
      <c r="K6" s="11"/>
      <c r="L6" s="22"/>
      <c r="M6" s="26">
        <f t="shared" si="0"/>
        <v>0</v>
      </c>
      <c r="N6" s="4"/>
    </row>
    <row r="7" spans="7:14" ht="15">
      <c r="G7" s="10">
        <v>1965</v>
      </c>
      <c r="H7" s="18">
        <v>0.141</v>
      </c>
      <c r="I7" s="11">
        <f>J7+K7</f>
        <v>0.16499999999999998</v>
      </c>
      <c r="J7" s="14">
        <v>0.147</v>
      </c>
      <c r="K7" s="11">
        <v>0.018</v>
      </c>
      <c r="L7" s="20">
        <v>328648</v>
      </c>
      <c r="M7" s="26">
        <f t="shared" si="0"/>
        <v>54226.91999999999</v>
      </c>
      <c r="N7" s="5"/>
    </row>
    <row r="8" spans="7:14" ht="15">
      <c r="G8" s="10">
        <v>1966</v>
      </c>
      <c r="H8" s="18"/>
      <c r="I8" s="11"/>
      <c r="J8" s="14"/>
      <c r="K8" s="11"/>
      <c r="L8" s="20"/>
      <c r="M8" s="26">
        <f t="shared" si="0"/>
        <v>0</v>
      </c>
      <c r="N8" s="5"/>
    </row>
    <row r="9" spans="7:14" ht="15">
      <c r="G9" s="10">
        <v>1967</v>
      </c>
      <c r="H9" s="18"/>
      <c r="I9" s="11"/>
      <c r="J9" s="14"/>
      <c r="K9" s="11"/>
      <c r="L9" s="20"/>
      <c r="M9" s="26">
        <f t="shared" si="0"/>
        <v>0</v>
      </c>
      <c r="N9" s="5"/>
    </row>
    <row r="10" spans="7:14" ht="15">
      <c r="G10" s="10">
        <v>1968</v>
      </c>
      <c r="H10" s="17"/>
      <c r="I10" s="11"/>
      <c r="J10" s="11"/>
      <c r="K10" s="11"/>
      <c r="L10" s="20"/>
      <c r="M10" s="26">
        <f t="shared" si="0"/>
        <v>0</v>
      </c>
      <c r="N10" s="5"/>
    </row>
    <row r="11" spans="7:14" ht="15">
      <c r="G11" s="10">
        <v>1969</v>
      </c>
      <c r="H11" s="17"/>
      <c r="I11" s="11"/>
      <c r="J11" s="11"/>
      <c r="K11" s="11"/>
      <c r="L11" s="20"/>
      <c r="M11" s="26">
        <f t="shared" si="0"/>
        <v>0</v>
      </c>
      <c r="N11" s="5"/>
    </row>
    <row r="12" spans="7:14" ht="15">
      <c r="G12" s="10">
        <v>1970</v>
      </c>
      <c r="H12" s="17">
        <v>0.155</v>
      </c>
      <c r="I12" s="11">
        <f>J12+K12</f>
        <v>0.175</v>
      </c>
      <c r="J12" s="11">
        <v>0.156</v>
      </c>
      <c r="K12" s="11">
        <v>0.019</v>
      </c>
      <c r="L12" s="20">
        <v>339975</v>
      </c>
      <c r="M12" s="26">
        <f t="shared" si="0"/>
        <v>59495.62499999999</v>
      </c>
      <c r="N12" s="5"/>
    </row>
    <row r="13" spans="7:14" ht="15">
      <c r="G13" s="10">
        <v>1971</v>
      </c>
      <c r="H13" s="17"/>
      <c r="I13" s="11"/>
      <c r="J13" s="11"/>
      <c r="K13" s="11"/>
      <c r="L13" s="21"/>
      <c r="M13" s="26">
        <f t="shared" si="0"/>
        <v>0</v>
      </c>
      <c r="N13" s="4"/>
    </row>
    <row r="14" spans="7:14" ht="15">
      <c r="G14" s="10">
        <v>1972</v>
      </c>
      <c r="H14" s="17"/>
      <c r="I14" s="11"/>
      <c r="J14" s="11"/>
      <c r="K14" s="11"/>
      <c r="L14" s="21"/>
      <c r="M14" s="26">
        <f t="shared" si="0"/>
        <v>0</v>
      </c>
      <c r="N14" s="4"/>
    </row>
    <row r="15" spans="7:14" ht="15">
      <c r="G15" s="10">
        <v>1973</v>
      </c>
      <c r="H15" s="17"/>
      <c r="I15" s="11"/>
      <c r="J15" s="11"/>
      <c r="K15" s="11"/>
      <c r="L15" s="21"/>
      <c r="M15" s="26">
        <f t="shared" si="0"/>
        <v>0</v>
      </c>
      <c r="N15" s="6"/>
    </row>
    <row r="16" spans="7:14" ht="15">
      <c r="G16" s="10">
        <v>1974</v>
      </c>
      <c r="H16" s="17"/>
      <c r="I16" s="11"/>
      <c r="J16" s="11"/>
      <c r="K16" s="11"/>
      <c r="L16" s="23"/>
      <c r="M16" s="26">
        <f t="shared" si="0"/>
        <v>0</v>
      </c>
      <c r="N16" s="7"/>
    </row>
    <row r="17" spans="7:14" ht="15">
      <c r="G17" s="10">
        <v>1975</v>
      </c>
      <c r="H17" s="17">
        <v>0.164</v>
      </c>
      <c r="I17" s="11">
        <f>J17+K17</f>
        <v>0.183</v>
      </c>
      <c r="J17" s="11">
        <v>0.162</v>
      </c>
      <c r="K17" s="11">
        <v>0.021</v>
      </c>
      <c r="L17" s="23">
        <v>348644</v>
      </c>
      <c r="M17" s="26">
        <f t="shared" si="0"/>
        <v>63801.852</v>
      </c>
      <c r="N17" s="7"/>
    </row>
    <row r="18" spans="7:14" ht="15">
      <c r="G18" s="10">
        <v>1976</v>
      </c>
      <c r="H18" s="17"/>
      <c r="I18" s="11"/>
      <c r="J18" s="11"/>
      <c r="K18" s="11"/>
      <c r="L18" s="23"/>
      <c r="M18" s="26">
        <f t="shared" si="0"/>
        <v>0</v>
      </c>
      <c r="N18" s="7"/>
    </row>
    <row r="19" spans="7:14" ht="15">
      <c r="G19" s="10">
        <v>1977</v>
      </c>
      <c r="H19" s="17"/>
      <c r="I19" s="11"/>
      <c r="J19" s="11"/>
      <c r="K19" s="11"/>
      <c r="L19" s="21"/>
      <c r="M19" s="26">
        <f t="shared" si="0"/>
        <v>0</v>
      </c>
      <c r="N19" s="4"/>
    </row>
    <row r="20" spans="7:14" ht="15">
      <c r="G20" s="10">
        <v>1978</v>
      </c>
      <c r="H20" s="17"/>
      <c r="I20" s="11"/>
      <c r="J20" s="11"/>
      <c r="K20" s="11"/>
      <c r="L20" s="21"/>
      <c r="M20" s="26">
        <f t="shared" si="0"/>
        <v>0</v>
      </c>
      <c r="N20" s="4"/>
    </row>
    <row r="21" spans="7:14" ht="15">
      <c r="G21" s="10">
        <v>1979</v>
      </c>
      <c r="H21" s="17"/>
      <c r="I21" s="11"/>
      <c r="J21" s="11"/>
      <c r="K21" s="11"/>
      <c r="L21" s="21"/>
      <c r="M21" s="26">
        <f t="shared" si="0"/>
        <v>0</v>
      </c>
      <c r="N21" s="4"/>
    </row>
    <row r="22" spans="7:14" ht="15">
      <c r="G22" s="10">
        <v>1980</v>
      </c>
      <c r="H22" s="17">
        <v>0.16</v>
      </c>
      <c r="I22" s="11">
        <f>J22+K22</f>
        <v>0.178</v>
      </c>
      <c r="J22" s="11">
        <v>0.154</v>
      </c>
      <c r="K22" s="11">
        <v>0.024</v>
      </c>
      <c r="L22" s="21">
        <v>354572</v>
      </c>
      <c r="M22" s="26">
        <f t="shared" si="0"/>
        <v>63113.816</v>
      </c>
      <c r="N22" s="4"/>
    </row>
    <row r="23" spans="7:14" ht="15">
      <c r="G23" s="10">
        <v>1981</v>
      </c>
      <c r="H23" s="17"/>
      <c r="I23" s="11"/>
      <c r="J23" s="11"/>
      <c r="K23" s="11"/>
      <c r="L23" s="21"/>
      <c r="M23" s="26">
        <f t="shared" si="0"/>
        <v>0</v>
      </c>
      <c r="N23" s="4"/>
    </row>
    <row r="24" spans="7:14" ht="15">
      <c r="G24" s="10">
        <v>1982</v>
      </c>
      <c r="H24" s="17"/>
      <c r="I24" s="11"/>
      <c r="J24" s="11"/>
      <c r="K24" s="11"/>
      <c r="L24" s="21"/>
      <c r="M24" s="26">
        <f t="shared" si="0"/>
        <v>0</v>
      </c>
      <c r="N24" s="4"/>
    </row>
    <row r="25" spans="7:14" ht="15">
      <c r="G25" s="10">
        <v>1983</v>
      </c>
      <c r="H25" s="17"/>
      <c r="I25" s="11"/>
      <c r="J25" s="11"/>
      <c r="K25" s="11"/>
      <c r="L25" s="21"/>
      <c r="M25" s="26">
        <f t="shared" si="0"/>
        <v>0</v>
      </c>
      <c r="N25" s="4"/>
    </row>
    <row r="26" spans="7:14" ht="15">
      <c r="G26" s="10">
        <v>1984</v>
      </c>
      <c r="H26" s="17"/>
      <c r="I26" s="11"/>
      <c r="J26" s="11"/>
      <c r="K26" s="11"/>
      <c r="L26" s="21"/>
      <c r="M26" s="26">
        <f t="shared" si="0"/>
        <v>0</v>
      </c>
      <c r="N26" s="4"/>
    </row>
    <row r="27" spans="7:14" ht="15">
      <c r="G27" s="10">
        <v>1985</v>
      </c>
      <c r="H27" s="17">
        <v>0.168</v>
      </c>
      <c r="I27" s="11">
        <f>J27+K27</f>
        <v>0.189</v>
      </c>
      <c r="J27" s="11">
        <v>0.16</v>
      </c>
      <c r="K27" s="11">
        <v>0.029</v>
      </c>
      <c r="L27" s="21">
        <v>358475</v>
      </c>
      <c r="M27" s="26">
        <f t="shared" si="0"/>
        <v>67751.775</v>
      </c>
      <c r="N27" s="4"/>
    </row>
    <row r="28" spans="7:14" ht="15">
      <c r="G28" s="10">
        <v>1986</v>
      </c>
      <c r="H28" s="17"/>
      <c r="I28" s="11"/>
      <c r="J28" s="11"/>
      <c r="K28" s="11"/>
      <c r="L28" s="21"/>
      <c r="M28" s="26">
        <f t="shared" si="0"/>
        <v>0</v>
      </c>
      <c r="N28" s="4"/>
    </row>
    <row r="29" spans="7:14" ht="15">
      <c r="G29" s="10">
        <v>1987</v>
      </c>
      <c r="H29" s="17"/>
      <c r="I29" s="11"/>
      <c r="J29" s="11"/>
      <c r="K29" s="11"/>
      <c r="L29" s="21"/>
      <c r="M29" s="26">
        <f t="shared" si="0"/>
        <v>0</v>
      </c>
      <c r="N29" s="4"/>
    </row>
    <row r="30" spans="7:14" ht="15">
      <c r="G30" s="10">
        <v>1988</v>
      </c>
      <c r="H30" s="17"/>
      <c r="I30" s="11"/>
      <c r="J30" s="11"/>
      <c r="K30" s="11"/>
      <c r="L30" s="21"/>
      <c r="M30" s="26">
        <f t="shared" si="0"/>
        <v>0</v>
      </c>
      <c r="N30" s="4"/>
    </row>
    <row r="31" spans="7:14" ht="15">
      <c r="G31" s="10">
        <v>1989</v>
      </c>
      <c r="H31" s="17"/>
      <c r="I31" s="11"/>
      <c r="J31" s="11"/>
      <c r="K31" s="11"/>
      <c r="L31" s="21"/>
      <c r="M31" s="26">
        <f t="shared" si="0"/>
        <v>0</v>
      </c>
      <c r="N31" s="4"/>
    </row>
    <row r="32" spans="2:14" ht="15">
      <c r="B32" t="s">
        <v>0</v>
      </c>
      <c r="G32" s="10">
        <v>1990</v>
      </c>
      <c r="H32" s="17">
        <v>0.183</v>
      </c>
      <c r="I32" s="11">
        <f>J32+K32</f>
        <v>0.198</v>
      </c>
      <c r="J32" s="11">
        <v>0.164</v>
      </c>
      <c r="K32" s="11">
        <v>0.034</v>
      </c>
      <c r="L32" s="21">
        <v>363763</v>
      </c>
      <c r="M32" s="26">
        <f t="shared" si="0"/>
        <v>72025.07400000001</v>
      </c>
      <c r="N32" s="4"/>
    </row>
    <row r="33" spans="7:14" ht="15">
      <c r="G33" s="10">
        <v>1991</v>
      </c>
      <c r="H33" s="19"/>
      <c r="I33" s="11"/>
      <c r="J33" s="4"/>
      <c r="K33" s="11"/>
      <c r="L33" s="21"/>
      <c r="M33" s="26">
        <f t="shared" si="0"/>
        <v>0</v>
      </c>
      <c r="N33" s="4"/>
    </row>
    <row r="34" spans="7:14" ht="15">
      <c r="G34" s="10">
        <v>1992</v>
      </c>
      <c r="H34" s="19"/>
      <c r="I34" s="11"/>
      <c r="J34" s="4"/>
      <c r="K34" s="11"/>
      <c r="L34" s="21"/>
      <c r="M34" s="26">
        <f t="shared" si="0"/>
        <v>0</v>
      </c>
      <c r="N34" s="4"/>
    </row>
    <row r="35" spans="7:14" ht="15">
      <c r="G35" s="10">
        <v>1993</v>
      </c>
      <c r="H35" s="19"/>
      <c r="I35" s="11"/>
      <c r="J35" s="9"/>
      <c r="K35" s="11"/>
      <c r="L35" s="21"/>
      <c r="M35" s="26">
        <f t="shared" si="0"/>
        <v>0</v>
      </c>
      <c r="N35" s="4"/>
    </row>
    <row r="36" spans="7:14" ht="15">
      <c r="G36" s="10">
        <v>1994</v>
      </c>
      <c r="H36" s="19"/>
      <c r="I36" s="11"/>
      <c r="J36" s="7"/>
      <c r="K36" s="11"/>
      <c r="L36" s="21"/>
      <c r="M36" s="26">
        <f t="shared" si="0"/>
        <v>0</v>
      </c>
      <c r="N36" s="4"/>
    </row>
    <row r="37" spans="7:14" ht="15.75">
      <c r="G37" s="10">
        <v>1995</v>
      </c>
      <c r="H37" s="19">
        <v>0.19</v>
      </c>
      <c r="I37" s="11">
        <f>J37+K37</f>
        <v>0.20600000000000002</v>
      </c>
      <c r="J37" s="7">
        <v>0.167</v>
      </c>
      <c r="K37" s="11">
        <v>0.039</v>
      </c>
      <c r="L37" s="21">
        <v>371442</v>
      </c>
      <c r="M37" s="26">
        <f t="shared" si="0"/>
        <v>76517.05200000001</v>
      </c>
      <c r="N37" s="4"/>
    </row>
    <row r="38" spans="7:14" ht="15.75">
      <c r="G38" s="10">
        <v>1996</v>
      </c>
      <c r="H38" s="19"/>
      <c r="I38" s="11"/>
      <c r="J38" s="5"/>
      <c r="K38" s="11"/>
      <c r="L38" s="21"/>
      <c r="M38" s="26">
        <f t="shared" si="0"/>
        <v>0</v>
      </c>
      <c r="N38" s="4"/>
    </row>
    <row r="39" spans="7:14" ht="15.75">
      <c r="G39" s="10">
        <v>1997</v>
      </c>
      <c r="H39" s="19"/>
      <c r="I39" s="11"/>
      <c r="J39" s="5"/>
      <c r="K39" s="11"/>
      <c r="L39" s="21"/>
      <c r="M39" s="26">
        <f t="shared" si="0"/>
        <v>0</v>
      </c>
      <c r="N39" s="4"/>
    </row>
    <row r="40" spans="7:14" ht="15.75">
      <c r="G40" s="10">
        <v>1998</v>
      </c>
      <c r="H40" s="19"/>
      <c r="I40" s="11"/>
      <c r="J40" s="8"/>
      <c r="K40" s="11"/>
      <c r="L40" s="21"/>
      <c r="M40" s="26">
        <f t="shared" si="0"/>
        <v>0</v>
      </c>
      <c r="N40" s="4"/>
    </row>
    <row r="41" spans="7:14" ht="15.75">
      <c r="G41" s="10">
        <v>1999</v>
      </c>
      <c r="H41" s="19"/>
      <c r="I41" s="11"/>
      <c r="J41" s="8"/>
      <c r="K41" s="11"/>
      <c r="L41" s="21"/>
      <c r="M41" s="26">
        <f t="shared" si="0"/>
        <v>0</v>
      </c>
      <c r="N41" s="4"/>
    </row>
    <row r="42" spans="7:14" ht="15.75">
      <c r="G42" s="10">
        <v>2000</v>
      </c>
      <c r="H42" s="19">
        <v>0.202</v>
      </c>
      <c r="I42" s="11">
        <f>J42+K42</f>
        <v>0.217</v>
      </c>
      <c r="J42" s="8">
        <v>0.18</v>
      </c>
      <c r="K42" s="11">
        <v>0.037</v>
      </c>
      <c r="L42" s="24">
        <v>376481</v>
      </c>
      <c r="M42" s="26">
        <f t="shared" si="0"/>
        <v>81696.377</v>
      </c>
      <c r="N42" s="4"/>
    </row>
    <row r="43" spans="7:14" ht="15.75">
      <c r="G43" s="10">
        <v>2001</v>
      </c>
      <c r="H43" s="19"/>
      <c r="I43" s="11"/>
      <c r="J43" s="8">
        <v>0.18</v>
      </c>
      <c r="K43" s="11">
        <v>0.036</v>
      </c>
      <c r="L43" s="25"/>
      <c r="M43" s="25"/>
      <c r="N43" s="4"/>
    </row>
    <row r="44" spans="7:14" ht="15.75">
      <c r="G44" s="27">
        <v>2002</v>
      </c>
      <c r="H44" s="19"/>
      <c r="I44" s="11"/>
      <c r="J44" s="9"/>
      <c r="K44" s="28"/>
      <c r="L44" s="29"/>
      <c r="M44" s="29"/>
      <c r="N44" s="30"/>
    </row>
    <row r="45" spans="6:15" ht="15.75">
      <c r="F45" s="31"/>
      <c r="G45" s="10">
        <v>2003</v>
      </c>
      <c r="H45" s="32"/>
      <c r="I45" s="11"/>
      <c r="J45" s="33"/>
      <c r="K45" s="34"/>
      <c r="L45" s="35"/>
      <c r="M45" s="36"/>
      <c r="N45" s="35"/>
      <c r="O45" s="31"/>
    </row>
    <row r="46" spans="6:15" ht="15.75">
      <c r="F46" s="31"/>
      <c r="G46" s="27">
        <v>2004</v>
      </c>
      <c r="H46" s="32"/>
      <c r="I46" s="11"/>
      <c r="J46" s="31"/>
      <c r="K46" s="34"/>
      <c r="L46" s="35"/>
      <c r="M46" s="35"/>
      <c r="N46" s="35"/>
      <c r="O46" s="31"/>
    </row>
    <row r="47" spans="6:15" ht="15.75">
      <c r="F47" s="31"/>
      <c r="G47" s="10">
        <v>2005</v>
      </c>
      <c r="H47" s="32">
        <v>0.207</v>
      </c>
      <c r="I47" s="11"/>
      <c r="J47" s="31"/>
      <c r="K47" s="34"/>
      <c r="L47" s="35"/>
      <c r="M47" s="35"/>
      <c r="N47" s="35"/>
      <c r="O47" s="31"/>
    </row>
    <row r="48" spans="6:15" ht="15.75">
      <c r="F48" s="31"/>
      <c r="G48" s="27">
        <v>2006</v>
      </c>
      <c r="H48" s="32"/>
      <c r="I48" s="11"/>
      <c r="J48" s="31"/>
      <c r="K48" s="34"/>
      <c r="L48" s="35"/>
      <c r="M48" s="35"/>
      <c r="N48" s="35"/>
      <c r="O48" s="31"/>
    </row>
    <row r="49" spans="6:15" ht="15.75">
      <c r="F49" s="31"/>
      <c r="G49" s="10">
        <v>2007</v>
      </c>
      <c r="H49" s="32"/>
      <c r="I49" s="11"/>
      <c r="J49" s="31"/>
      <c r="K49" s="34"/>
      <c r="L49" s="37"/>
      <c r="M49" s="37"/>
      <c r="N49" s="35"/>
      <c r="O49" s="31"/>
    </row>
    <row r="50" spans="6:15" ht="15.75">
      <c r="F50" s="31"/>
      <c r="G50" s="27">
        <v>2008</v>
      </c>
      <c r="H50" s="38"/>
      <c r="I50" s="11"/>
      <c r="J50" s="31"/>
      <c r="K50" s="34"/>
      <c r="L50" s="37"/>
      <c r="M50" s="37"/>
      <c r="N50" s="35"/>
      <c r="O50" s="31"/>
    </row>
    <row r="51" spans="6:15" ht="15.75">
      <c r="F51" s="31"/>
      <c r="G51" s="10">
        <v>2009</v>
      </c>
      <c r="H51" s="38"/>
      <c r="I51" s="11"/>
      <c r="J51" s="31"/>
      <c r="K51" s="34"/>
      <c r="L51" s="37"/>
      <c r="M51" s="37"/>
      <c r="N51" s="35"/>
      <c r="O51" s="31"/>
    </row>
    <row r="52" spans="6:15" ht="15.75">
      <c r="F52" s="31"/>
      <c r="G52" s="27">
        <v>2010</v>
      </c>
      <c r="H52" s="38">
        <v>22.1</v>
      </c>
      <c r="I52" s="11"/>
      <c r="J52" s="31"/>
      <c r="K52" s="34"/>
      <c r="L52" s="37"/>
      <c r="M52" s="37"/>
      <c r="N52" s="35"/>
      <c r="O52" s="31"/>
    </row>
    <row r="53" spans="6:15" ht="15.75">
      <c r="F53" s="31"/>
      <c r="G53" s="10">
        <v>2011</v>
      </c>
      <c r="H53" s="39"/>
      <c r="I53" s="11"/>
      <c r="J53" s="31"/>
      <c r="K53" s="34"/>
      <c r="L53" s="31"/>
      <c r="M53" s="31"/>
      <c r="N53" s="31"/>
      <c r="O53" s="31"/>
    </row>
    <row r="54" spans="6:15" ht="12.75">
      <c r="F54" s="31"/>
      <c r="G54" s="27">
        <v>2012</v>
      </c>
      <c r="H54" s="40"/>
      <c r="I54" s="11"/>
      <c r="J54" s="31"/>
      <c r="K54" s="34"/>
      <c r="L54" s="31"/>
      <c r="M54" s="31"/>
      <c r="N54" s="31"/>
      <c r="O54" s="31"/>
    </row>
    <row r="55" spans="6:15" ht="12.75">
      <c r="F55" s="31"/>
      <c r="G55" s="10">
        <v>2013</v>
      </c>
      <c r="H55" s="40"/>
      <c r="I55" s="11"/>
      <c r="J55" s="31"/>
      <c r="K55" s="31"/>
      <c r="L55" s="31"/>
      <c r="M55" s="31"/>
      <c r="N55" s="31"/>
      <c r="O55" s="31"/>
    </row>
    <row r="56" spans="6:15" ht="12.75">
      <c r="F56" s="31"/>
      <c r="G56" s="27">
        <v>2014</v>
      </c>
      <c r="H56" s="41"/>
      <c r="I56" s="11"/>
      <c r="J56" s="31"/>
      <c r="K56" s="31"/>
      <c r="L56" s="31"/>
      <c r="M56" s="31"/>
      <c r="N56" s="31"/>
      <c r="O56" s="31"/>
    </row>
    <row r="57" spans="6:15" ht="12.75">
      <c r="F57" s="31"/>
      <c r="G57" s="10">
        <v>2015</v>
      </c>
      <c r="H57" s="41">
        <v>24</v>
      </c>
      <c r="I57" s="11"/>
      <c r="J57" s="31"/>
      <c r="K57" s="31"/>
      <c r="L57" s="31"/>
      <c r="M57" s="31"/>
      <c r="N57" s="31"/>
      <c r="O57" s="31"/>
    </row>
    <row r="58" spans="6:15" ht="12.75">
      <c r="F58" s="31"/>
      <c r="G58" s="27">
        <v>2016</v>
      </c>
      <c r="H58" s="41"/>
      <c r="I58" s="11"/>
      <c r="J58" s="31"/>
      <c r="K58" s="31"/>
      <c r="L58" s="31"/>
      <c r="M58" s="31"/>
      <c r="N58" s="31"/>
      <c r="O58" s="31"/>
    </row>
    <row r="59" spans="6:15" ht="12.75">
      <c r="F59" s="31"/>
      <c r="G59" s="10">
        <v>2017</v>
      </c>
      <c r="H59" s="42"/>
      <c r="I59" s="11"/>
      <c r="J59" s="31"/>
      <c r="K59" s="31"/>
      <c r="L59" s="31"/>
      <c r="M59" s="31"/>
      <c r="N59" s="31"/>
      <c r="O59" s="31"/>
    </row>
    <row r="60" spans="7:9" ht="12.75">
      <c r="G60" s="27">
        <v>2018</v>
      </c>
      <c r="H60" s="2"/>
      <c r="I60" s="11"/>
    </row>
    <row r="61" spans="7:9" ht="12.75">
      <c r="G61" s="10">
        <v>2019</v>
      </c>
      <c r="H61" s="2"/>
      <c r="I61" s="11"/>
    </row>
    <row r="62" spans="7:9" ht="12.75">
      <c r="G62" s="27">
        <v>2020</v>
      </c>
      <c r="H62" s="2">
        <v>26.2</v>
      </c>
      <c r="I62" s="11"/>
    </row>
    <row r="63" spans="7:9" ht="12.75">
      <c r="G63" s="10">
        <v>2021</v>
      </c>
      <c r="H63" s="2"/>
      <c r="I63" s="11"/>
    </row>
    <row r="64" spans="7:9" ht="12.75">
      <c r="G64" s="27">
        <v>2022</v>
      </c>
      <c r="H64" s="2"/>
      <c r="I64" s="11"/>
    </row>
    <row r="65" spans="7:9" ht="12.75">
      <c r="G65" s="10">
        <v>2023</v>
      </c>
      <c r="H65" s="2"/>
      <c r="I65" s="11"/>
    </row>
    <row r="66" spans="7:9" ht="12.75">
      <c r="G66" s="27">
        <v>2024</v>
      </c>
      <c r="H66" s="2"/>
      <c r="I66" s="11"/>
    </row>
    <row r="67" spans="7:9" ht="12.75">
      <c r="G67" s="10">
        <v>2025</v>
      </c>
      <c r="H67" s="2">
        <v>28.4</v>
      </c>
      <c r="I67" s="11"/>
    </row>
    <row r="68" spans="7:9" ht="12.75">
      <c r="G68" s="27">
        <v>2026</v>
      </c>
      <c r="H68" s="2"/>
      <c r="I68" s="11"/>
    </row>
    <row r="69" spans="7:9" ht="12.75">
      <c r="G69" s="10">
        <v>2027</v>
      </c>
      <c r="H69" s="2"/>
      <c r="I69" s="11"/>
    </row>
    <row r="70" spans="7:9" ht="12.75">
      <c r="G70" s="27">
        <v>2028</v>
      </c>
      <c r="H70" s="2"/>
      <c r="I70" s="11"/>
    </row>
    <row r="71" spans="7:9" ht="12.75">
      <c r="G71" s="10">
        <v>2029</v>
      </c>
      <c r="H71" s="2"/>
      <c r="I71" s="11"/>
    </row>
    <row r="72" spans="7:9" ht="12.75">
      <c r="G72" s="27">
        <v>2030</v>
      </c>
      <c r="H72" s="2">
        <v>30.2</v>
      </c>
      <c r="I72" s="11"/>
    </row>
    <row r="73" spans="7:9" ht="12.75">
      <c r="G73" s="10">
        <v>2031</v>
      </c>
      <c r="H73" s="2"/>
      <c r="I73" s="11"/>
    </row>
    <row r="74" spans="7:9" ht="12.75">
      <c r="G74" s="27">
        <v>2032</v>
      </c>
      <c r="H74" s="2"/>
      <c r="I74" s="11"/>
    </row>
    <row r="75" spans="7:9" ht="12.75">
      <c r="G75" s="10">
        <v>2033</v>
      </c>
      <c r="H75" s="2"/>
      <c r="I75" s="11"/>
    </row>
    <row r="76" spans="7:9" ht="12.75">
      <c r="G76" s="27">
        <v>2034</v>
      </c>
      <c r="H76" s="2"/>
      <c r="I76" s="11"/>
    </row>
    <row r="77" spans="7:9" ht="12.75">
      <c r="G77" s="10">
        <v>2035</v>
      </c>
      <c r="H77" s="2">
        <v>31.8</v>
      </c>
      <c r="I77" s="11"/>
    </row>
    <row r="78" spans="7:9" ht="12.75">
      <c r="G78" s="27">
        <v>2036</v>
      </c>
      <c r="H78" s="2"/>
      <c r="I78" s="11"/>
    </row>
    <row r="79" spans="7:9" ht="12.75">
      <c r="G79" s="10">
        <v>2037</v>
      </c>
      <c r="H79" s="2"/>
      <c r="I79" s="11"/>
    </row>
    <row r="80" spans="7:9" ht="12.75">
      <c r="G80" s="27">
        <v>2038</v>
      </c>
      <c r="H80" s="2"/>
      <c r="I80" s="11"/>
    </row>
    <row r="81" spans="7:9" ht="12.75">
      <c r="G81" s="10">
        <v>2039</v>
      </c>
      <c r="H81" s="2"/>
      <c r="I81" s="11"/>
    </row>
    <row r="82" spans="7:9" ht="12.75">
      <c r="G82" s="27">
        <v>2040</v>
      </c>
      <c r="H82" s="2"/>
      <c r="I82" s="11"/>
    </row>
    <row r="83" spans="7:9" ht="12.75">
      <c r="G83" s="10">
        <v>2041</v>
      </c>
      <c r="H83" s="2"/>
      <c r="I83" s="11"/>
    </row>
    <row r="84" spans="7:9" ht="12.75">
      <c r="G84" s="27">
        <v>2042</v>
      </c>
      <c r="H84" s="2"/>
      <c r="I84" s="11"/>
    </row>
    <row r="85" spans="7:9" ht="12.75">
      <c r="G85" s="10">
        <v>2043</v>
      </c>
      <c r="H85" s="2"/>
      <c r="I85" s="11"/>
    </row>
    <row r="86" spans="7:9" ht="12.75">
      <c r="G86" s="27">
        <v>2044</v>
      </c>
      <c r="H86" s="2"/>
      <c r="I86" s="11"/>
    </row>
    <row r="87" spans="7:9" ht="12.75">
      <c r="G87" s="10">
        <v>2045</v>
      </c>
      <c r="H87" s="2"/>
      <c r="I87" s="11"/>
    </row>
    <row r="88" spans="7:9" ht="12.75">
      <c r="G88" s="27">
        <v>2046</v>
      </c>
      <c r="H88" s="2"/>
      <c r="I88" s="11"/>
    </row>
    <row r="89" spans="7:9" ht="12.75">
      <c r="G89" s="10">
        <v>2047</v>
      </c>
      <c r="H89" s="2"/>
      <c r="I89" s="11"/>
    </row>
    <row r="90" spans="7:9" ht="12.75">
      <c r="G90" s="27">
        <v>2048</v>
      </c>
      <c r="H90" s="2"/>
      <c r="I90" s="11"/>
    </row>
    <row r="91" spans="7:9" ht="12.75">
      <c r="G91" s="10">
        <v>2049</v>
      </c>
      <c r="H91" s="2"/>
      <c r="I91" s="11"/>
    </row>
    <row r="92" spans="7:9" ht="12.75">
      <c r="G92" s="27">
        <v>2050</v>
      </c>
      <c r="H92" s="2"/>
      <c r="I92" s="11"/>
    </row>
    <row r="93" spans="7:9" ht="12.75">
      <c r="G93" s="1"/>
      <c r="H93" s="2"/>
      <c r="I93" s="2"/>
    </row>
    <row r="94" spans="7:9" ht="12.75">
      <c r="G94" s="1"/>
      <c r="H94" s="2"/>
      <c r="I94" s="2"/>
    </row>
    <row r="95" spans="7:9" ht="12.75">
      <c r="G95" s="1"/>
      <c r="H95" s="2"/>
      <c r="I95" s="2"/>
    </row>
    <row r="96" spans="7:9" ht="12.75">
      <c r="G96" s="1"/>
      <c r="H96" s="2"/>
      <c r="I96" s="2"/>
    </row>
    <row r="97" spans="7:9" ht="12.75">
      <c r="G97" s="1"/>
      <c r="H97" s="2"/>
      <c r="I97" s="2"/>
    </row>
    <row r="98" spans="7:9" ht="12.75">
      <c r="G98" s="1"/>
      <c r="H98" s="2"/>
      <c r="I98" s="2"/>
    </row>
    <row r="99" spans="7:9" ht="12.75">
      <c r="G99" s="1"/>
      <c r="H99" s="2"/>
      <c r="I99" s="2"/>
    </row>
    <row r="100" spans="7:9" ht="12.75">
      <c r="G100" s="1"/>
      <c r="H100" s="2"/>
      <c r="I100" s="2"/>
    </row>
    <row r="101" spans="7:9" ht="12.75">
      <c r="G101" s="1"/>
      <c r="H101" s="2"/>
      <c r="I101" s="2"/>
    </row>
    <row r="102" spans="7:9" ht="12.75">
      <c r="G102" s="1"/>
      <c r="H102" s="2"/>
      <c r="I102" s="2"/>
    </row>
    <row r="103" spans="7:9" ht="12.75">
      <c r="G103" s="1"/>
      <c r="H103" s="2"/>
      <c r="I103" s="2"/>
    </row>
    <row r="104" spans="7:9" ht="12.75">
      <c r="G104" s="1"/>
      <c r="H104" s="2"/>
      <c r="I104" s="2"/>
    </row>
    <row r="105" spans="7:9" ht="12.75">
      <c r="G105" s="1"/>
      <c r="H105" s="2"/>
      <c r="I105" s="2"/>
    </row>
    <row r="106" spans="7:9" ht="12.75">
      <c r="G106" s="1"/>
      <c r="H106" s="2"/>
      <c r="I106" s="2"/>
    </row>
    <row r="107" spans="7:9" ht="12.75">
      <c r="G107" s="1"/>
      <c r="H107" s="2"/>
      <c r="I107" s="2"/>
    </row>
    <row r="108" spans="7:9" ht="12.75">
      <c r="G108" s="1"/>
      <c r="H108" s="2"/>
      <c r="I108" s="2"/>
    </row>
    <row r="109" spans="7:9" ht="12.75">
      <c r="G109" s="1"/>
      <c r="H109" s="2"/>
      <c r="I109" s="2"/>
    </row>
    <row r="110" spans="7:9" ht="12.75">
      <c r="G110" s="1"/>
      <c r="H110" s="2"/>
      <c r="I110" s="2"/>
    </row>
    <row r="111" spans="7:9" ht="12.75">
      <c r="G111" s="1"/>
      <c r="H111" s="2"/>
      <c r="I111" s="2"/>
    </row>
    <row r="112" spans="7:9" ht="12.75">
      <c r="G112" s="1"/>
      <c r="H112" s="2"/>
      <c r="I112" s="2"/>
    </row>
    <row r="113" spans="7:9" ht="12.75">
      <c r="G113" s="1"/>
      <c r="H113" s="2"/>
      <c r="I113" s="2"/>
    </row>
    <row r="114" spans="7:9" ht="12.75">
      <c r="G114" s="1"/>
      <c r="H114" s="2"/>
      <c r="I114" s="2"/>
    </row>
    <row r="115" spans="7:9" ht="12.75">
      <c r="G115" s="1"/>
      <c r="H115" s="2"/>
      <c r="I115" s="2"/>
    </row>
    <row r="116" spans="7:9" ht="12.75">
      <c r="G116" s="1"/>
      <c r="H116" s="2"/>
      <c r="I116" s="2"/>
    </row>
    <row r="117" spans="7:9" ht="12.75">
      <c r="G117" s="1"/>
      <c r="H117" s="2"/>
      <c r="I117" s="2"/>
    </row>
    <row r="118" spans="7:9" ht="12.75">
      <c r="G118" s="1"/>
      <c r="H118" s="2"/>
      <c r="I118" s="2"/>
    </row>
    <row r="119" ht="12.75">
      <c r="I119" s="2"/>
    </row>
    <row r="120" ht="12.75">
      <c r="I120" s="2"/>
    </row>
    <row r="121" ht="12.75">
      <c r="I121" s="2"/>
    </row>
    <row r="122" ht="12.75">
      <c r="I122" s="2"/>
    </row>
    <row r="123" ht="12.75">
      <c r="I123" s="2"/>
    </row>
    <row r="124" ht="12.75">
      <c r="I124" s="2"/>
    </row>
    <row r="125" ht="12.75">
      <c r="I125" s="2"/>
    </row>
    <row r="126" ht="12.75">
      <c r="I126" s="2"/>
    </row>
    <row r="127" ht="12.75">
      <c r="I127" s="2"/>
    </row>
  </sheetData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H1:N51"/>
  <sheetViews>
    <sheetView workbookViewId="0" topLeftCell="A1">
      <selection activeCell="G5" sqref="G5"/>
    </sheetView>
  </sheetViews>
  <sheetFormatPr defaultColWidth="11.00390625" defaultRowHeight="12.75"/>
  <cols>
    <col min="9" max="12" width="10.75390625" style="43" customWidth="1"/>
    <col min="13" max="13" width="10.75390625" style="44" customWidth="1"/>
    <col min="14" max="14" width="10.75390625" style="31" customWidth="1"/>
  </cols>
  <sheetData>
    <row r="1" spans="8:12" ht="12.75">
      <c r="H1" s="1"/>
      <c r="L1" s="43" t="s">
        <v>7</v>
      </c>
    </row>
    <row r="2" spans="9:13" ht="12.75">
      <c r="I2" s="43" t="s">
        <v>5</v>
      </c>
      <c r="J2" s="45" t="s">
        <v>9</v>
      </c>
      <c r="K2" s="45" t="s">
        <v>10</v>
      </c>
      <c r="L2" s="45"/>
      <c r="M2" s="46"/>
    </row>
    <row r="3" spans="8:14" ht="15.75">
      <c r="H3" s="47">
        <v>1960</v>
      </c>
      <c r="I3" s="48">
        <v>2.59</v>
      </c>
      <c r="J3" s="49">
        <f aca="true" t="shared" si="0" ref="J3:J39">I3/L3</f>
        <v>2.105691056910569</v>
      </c>
      <c r="K3" s="50">
        <v>2.61</v>
      </c>
      <c r="L3" s="48">
        <v>1.23</v>
      </c>
      <c r="M3" s="51"/>
      <c r="N3" s="52"/>
    </row>
    <row r="4" spans="8:14" ht="15.75">
      <c r="H4" s="47">
        <v>1961</v>
      </c>
      <c r="I4" s="48">
        <v>2.62</v>
      </c>
      <c r="J4" s="49">
        <f t="shared" si="0"/>
        <v>2.1129032258064515</v>
      </c>
      <c r="K4" s="50"/>
      <c r="L4" s="48">
        <v>1.24</v>
      </c>
      <c r="M4" s="51"/>
      <c r="N4" s="52"/>
    </row>
    <row r="5" spans="8:14" ht="15.75">
      <c r="H5" s="47">
        <v>1962</v>
      </c>
      <c r="I5" s="48">
        <v>2.65</v>
      </c>
      <c r="J5" s="49">
        <f t="shared" si="0"/>
        <v>2.12</v>
      </c>
      <c r="K5" s="50"/>
      <c r="L5" s="48">
        <v>1.25</v>
      </c>
      <c r="M5" s="51"/>
      <c r="N5" s="52"/>
    </row>
    <row r="6" spans="8:14" ht="15.75">
      <c r="H6" s="47">
        <v>1963</v>
      </c>
      <c r="I6" s="48">
        <v>2.71</v>
      </c>
      <c r="J6" s="49">
        <f t="shared" si="0"/>
        <v>2.1171875</v>
      </c>
      <c r="K6" s="50">
        <v>2.58</v>
      </c>
      <c r="L6" s="48">
        <v>1.28</v>
      </c>
      <c r="M6" s="51"/>
      <c r="N6" s="52"/>
    </row>
    <row r="7" spans="8:14" ht="15.75">
      <c r="H7" s="47">
        <v>1964</v>
      </c>
      <c r="I7" s="48">
        <v>2.78</v>
      </c>
      <c r="J7" s="49">
        <f t="shared" si="0"/>
        <v>2.1221374045801524</v>
      </c>
      <c r="K7" s="50"/>
      <c r="L7" s="48">
        <v>1.31</v>
      </c>
      <c r="M7" s="51"/>
      <c r="N7" s="52"/>
    </row>
    <row r="8" spans="8:14" ht="15.75">
      <c r="H8" s="47">
        <v>1965</v>
      </c>
      <c r="I8" s="48">
        <v>2.72</v>
      </c>
      <c r="J8" s="49">
        <f t="shared" si="0"/>
        <v>2.125</v>
      </c>
      <c r="K8" s="50"/>
      <c r="L8" s="48">
        <v>1.28</v>
      </c>
      <c r="M8" s="51"/>
      <c r="N8" s="52"/>
    </row>
    <row r="9" spans="8:14" ht="15.75">
      <c r="H9" s="47">
        <v>1966</v>
      </c>
      <c r="I9" s="48">
        <v>2.69</v>
      </c>
      <c r="J9" s="49">
        <f t="shared" si="0"/>
        <v>2.1181102362204722</v>
      </c>
      <c r="K9" s="50"/>
      <c r="L9" s="48">
        <v>1.27</v>
      </c>
      <c r="M9" s="51"/>
      <c r="N9" s="52"/>
    </row>
    <row r="10" spans="8:14" ht="15.75">
      <c r="H10" s="47">
        <v>1967</v>
      </c>
      <c r="I10" s="48">
        <v>2.62</v>
      </c>
      <c r="J10" s="49">
        <f t="shared" si="0"/>
        <v>2.1129032258064515</v>
      </c>
      <c r="K10" s="50"/>
      <c r="L10" s="48">
        <v>1.24</v>
      </c>
      <c r="M10" s="51"/>
      <c r="N10" s="52"/>
    </row>
    <row r="11" spans="8:14" ht="15.75">
      <c r="H11" s="47">
        <v>1968</v>
      </c>
      <c r="I11" s="48">
        <v>2.54</v>
      </c>
      <c r="J11" s="49">
        <f t="shared" si="0"/>
        <v>2.1166666666666667</v>
      </c>
      <c r="K11" s="50">
        <v>2.36</v>
      </c>
      <c r="L11" s="48">
        <v>1.2</v>
      </c>
      <c r="M11" s="51"/>
      <c r="N11" s="52"/>
    </row>
    <row r="12" spans="8:14" ht="15.75">
      <c r="H12" s="53">
        <v>1969</v>
      </c>
      <c r="I12" s="48">
        <v>2.48</v>
      </c>
      <c r="J12" s="49">
        <f t="shared" si="0"/>
        <v>2.1196581196581197</v>
      </c>
      <c r="K12" s="50"/>
      <c r="L12" s="48">
        <v>1.17</v>
      </c>
      <c r="M12" s="51"/>
      <c r="N12" s="52"/>
    </row>
    <row r="13" spans="8:14" ht="15.75">
      <c r="H13" s="47">
        <v>1970</v>
      </c>
      <c r="I13" s="48">
        <v>2.38</v>
      </c>
      <c r="J13" s="49">
        <f t="shared" si="0"/>
        <v>2.106194690265487</v>
      </c>
      <c r="K13" s="50"/>
      <c r="L13" s="48">
        <v>1.13</v>
      </c>
      <c r="M13" s="51"/>
      <c r="N13" s="52"/>
    </row>
    <row r="14" spans="8:14" ht="15.75">
      <c r="H14" s="47">
        <v>1971</v>
      </c>
      <c r="I14" s="48">
        <v>2.36</v>
      </c>
      <c r="J14" s="49">
        <f t="shared" si="0"/>
        <v>2.1071428571428568</v>
      </c>
      <c r="K14" s="50"/>
      <c r="L14" s="48">
        <v>1.12</v>
      </c>
      <c r="M14" s="51"/>
      <c r="N14" s="52"/>
    </row>
    <row r="15" spans="8:14" ht="15.75">
      <c r="H15" s="47">
        <v>1972</v>
      </c>
      <c r="I15" s="48">
        <v>2.23</v>
      </c>
      <c r="J15" s="49">
        <f t="shared" si="0"/>
        <v>2.1037735849056602</v>
      </c>
      <c r="K15" s="50"/>
      <c r="L15" s="48">
        <v>1.06</v>
      </c>
      <c r="M15" s="51"/>
      <c r="N15" s="52"/>
    </row>
    <row r="16" spans="8:14" ht="15.75">
      <c r="H16" s="47">
        <v>1973</v>
      </c>
      <c r="I16" s="48">
        <v>2.12</v>
      </c>
      <c r="J16" s="49">
        <f t="shared" si="0"/>
        <v>2.099009900990099</v>
      </c>
      <c r="K16" s="50">
        <v>2.16</v>
      </c>
      <c r="L16" s="48">
        <v>1.01</v>
      </c>
      <c r="M16" s="51"/>
      <c r="N16" s="52"/>
    </row>
    <row r="17" spans="8:14" ht="15.75">
      <c r="H17" s="47">
        <v>1974</v>
      </c>
      <c r="I17" s="48">
        <v>2.07</v>
      </c>
      <c r="J17" s="49">
        <f t="shared" si="0"/>
        <v>2.1122448979591835</v>
      </c>
      <c r="K17" s="50"/>
      <c r="L17" s="48">
        <v>0.98</v>
      </c>
      <c r="M17" s="51"/>
      <c r="N17" s="52"/>
    </row>
    <row r="18" spans="8:14" ht="15.75">
      <c r="H18" s="47">
        <v>1975</v>
      </c>
      <c r="I18" s="48">
        <v>1.96</v>
      </c>
      <c r="J18" s="49">
        <f t="shared" si="0"/>
        <v>2.10752688172043</v>
      </c>
      <c r="K18" s="50"/>
      <c r="L18" s="48">
        <v>0.93</v>
      </c>
      <c r="M18" s="51"/>
      <c r="N18" s="52"/>
    </row>
    <row r="19" spans="8:14" ht="15.75">
      <c r="H19" s="47">
        <v>1976</v>
      </c>
      <c r="I19" s="48">
        <v>1.92</v>
      </c>
      <c r="J19" s="49">
        <f t="shared" si="0"/>
        <v>2.10989010989011</v>
      </c>
      <c r="K19" s="50"/>
      <c r="L19" s="48">
        <v>0.91</v>
      </c>
      <c r="M19" s="51"/>
      <c r="N19" s="52"/>
    </row>
    <row r="20" spans="8:14" ht="15.75">
      <c r="H20" s="47">
        <v>1977</v>
      </c>
      <c r="I20" s="48">
        <v>1.87</v>
      </c>
      <c r="J20" s="49">
        <f t="shared" si="0"/>
        <v>2.101123595505618</v>
      </c>
      <c r="K20" s="50"/>
      <c r="L20" s="48">
        <v>0.89</v>
      </c>
      <c r="M20" s="51"/>
      <c r="N20" s="52"/>
    </row>
    <row r="21" spans="8:14" ht="15.75">
      <c r="H21" s="47">
        <v>1978</v>
      </c>
      <c r="I21" s="48">
        <v>1.83</v>
      </c>
      <c r="J21" s="49">
        <f t="shared" si="0"/>
        <v>2.103448275862069</v>
      </c>
      <c r="K21" s="50">
        <v>1.97</v>
      </c>
      <c r="L21" s="48">
        <v>0.87</v>
      </c>
      <c r="M21" s="51"/>
      <c r="N21" s="52"/>
    </row>
    <row r="22" spans="8:14" ht="15.75">
      <c r="H22" s="47">
        <v>1979</v>
      </c>
      <c r="I22" s="48">
        <v>1.81</v>
      </c>
      <c r="J22" s="49">
        <f t="shared" si="0"/>
        <v>2.104651162790698</v>
      </c>
      <c r="K22" s="50"/>
      <c r="L22" s="48">
        <v>0.86</v>
      </c>
      <c r="M22" s="51"/>
      <c r="N22" s="52"/>
    </row>
    <row r="23" spans="8:14" ht="15.75">
      <c r="H23" s="47">
        <v>1980</v>
      </c>
      <c r="I23" s="48">
        <v>1.82</v>
      </c>
      <c r="J23" s="49">
        <f t="shared" si="0"/>
        <v>2.116279069767442</v>
      </c>
      <c r="K23" s="50"/>
      <c r="L23" s="48">
        <v>0.86</v>
      </c>
      <c r="M23" s="51"/>
      <c r="N23" s="52"/>
    </row>
    <row r="24" spans="8:14" ht="15.75">
      <c r="H24" s="47">
        <v>1981</v>
      </c>
      <c r="I24" s="48">
        <v>1.77</v>
      </c>
      <c r="J24" s="49">
        <f t="shared" si="0"/>
        <v>2.107142857142857</v>
      </c>
      <c r="K24" s="50"/>
      <c r="L24" s="48">
        <v>0.84</v>
      </c>
      <c r="M24" s="51"/>
      <c r="N24" s="52"/>
    </row>
    <row r="25" spans="8:14" ht="15.75">
      <c r="H25" s="47">
        <v>1982</v>
      </c>
      <c r="I25" s="48">
        <v>1.73</v>
      </c>
      <c r="J25" s="49">
        <f t="shared" si="0"/>
        <v>2.1097560975609757</v>
      </c>
      <c r="K25" s="50"/>
      <c r="L25" s="48">
        <v>0.82</v>
      </c>
      <c r="M25" s="51"/>
      <c r="N25" s="52"/>
    </row>
    <row r="26" spans="8:14" ht="15.75">
      <c r="H26" s="47">
        <v>1983</v>
      </c>
      <c r="I26" s="48">
        <v>1.65</v>
      </c>
      <c r="J26" s="49">
        <f t="shared" si="0"/>
        <v>2.1153846153846154</v>
      </c>
      <c r="K26" s="50">
        <v>1.88</v>
      </c>
      <c r="L26" s="48">
        <v>0.78</v>
      </c>
      <c r="M26" s="51"/>
      <c r="N26" s="52"/>
    </row>
    <row r="27" spans="8:14" ht="15.75">
      <c r="H27" s="47">
        <v>1984</v>
      </c>
      <c r="I27" s="48">
        <v>1.62</v>
      </c>
      <c r="J27" s="49">
        <f t="shared" si="0"/>
        <v>2.103896103896104</v>
      </c>
      <c r="K27" s="50"/>
      <c r="L27" s="48">
        <v>0.77</v>
      </c>
      <c r="M27" s="51"/>
      <c r="N27" s="52"/>
    </row>
    <row r="28" spans="8:14" ht="15.75">
      <c r="H28" s="47">
        <v>1985</v>
      </c>
      <c r="I28" s="48">
        <v>1.6</v>
      </c>
      <c r="J28" s="49">
        <f t="shared" si="0"/>
        <v>2.1052631578947367</v>
      </c>
      <c r="K28" s="50"/>
      <c r="L28" s="48">
        <v>0.76</v>
      </c>
      <c r="M28" s="51"/>
      <c r="N28" s="52"/>
    </row>
    <row r="29" spans="8:14" ht="15.75">
      <c r="H29" s="47">
        <v>1986</v>
      </c>
      <c r="I29" s="48">
        <v>1.59</v>
      </c>
      <c r="J29" s="49">
        <f t="shared" si="0"/>
        <v>2.12</v>
      </c>
      <c r="K29" s="50"/>
      <c r="L29" s="48">
        <v>0.75</v>
      </c>
      <c r="M29" s="51"/>
      <c r="N29" s="52"/>
    </row>
    <row r="30" spans="8:14" ht="15.75">
      <c r="H30" s="47">
        <v>1987</v>
      </c>
      <c r="I30" s="48">
        <v>1.58</v>
      </c>
      <c r="J30" s="49">
        <f t="shared" si="0"/>
        <v>2.106666666666667</v>
      </c>
      <c r="K30" s="50"/>
      <c r="L30" s="48">
        <v>0.75</v>
      </c>
      <c r="M30" s="51"/>
      <c r="N30" s="52"/>
    </row>
    <row r="31" spans="8:14" ht="15.75">
      <c r="H31" s="47">
        <v>1988</v>
      </c>
      <c r="I31" s="48">
        <v>1.59</v>
      </c>
      <c r="J31" s="49">
        <f t="shared" si="0"/>
        <v>2.12</v>
      </c>
      <c r="K31" s="50">
        <v>1.83</v>
      </c>
      <c r="L31" s="48">
        <v>0.75</v>
      </c>
      <c r="M31" s="51"/>
      <c r="N31" s="52"/>
    </row>
    <row r="32" spans="8:14" ht="15.75">
      <c r="H32" s="47">
        <v>1989</v>
      </c>
      <c r="I32" s="48">
        <v>1.56</v>
      </c>
      <c r="J32" s="49">
        <f t="shared" si="0"/>
        <v>2.1081081081081083</v>
      </c>
      <c r="K32" s="50"/>
      <c r="L32" s="48">
        <v>0.74</v>
      </c>
      <c r="M32" s="51"/>
      <c r="N32" s="52"/>
    </row>
    <row r="33" spans="8:14" ht="15.75">
      <c r="H33" s="47">
        <v>1990</v>
      </c>
      <c r="I33" s="48">
        <v>1.57</v>
      </c>
      <c r="J33" s="49">
        <f t="shared" si="0"/>
        <v>2.121621621621622</v>
      </c>
      <c r="K33" s="50"/>
      <c r="L33" s="48">
        <v>0.74</v>
      </c>
      <c r="M33" s="51"/>
      <c r="N33" s="52"/>
    </row>
    <row r="34" spans="8:14" ht="15.75">
      <c r="H34" s="47">
        <v>1991</v>
      </c>
      <c r="I34" s="48">
        <v>1.53</v>
      </c>
      <c r="J34" s="49">
        <f t="shared" si="0"/>
        <v>2.095890410958904</v>
      </c>
      <c r="K34" s="50"/>
      <c r="L34" s="48">
        <v>0.73</v>
      </c>
      <c r="M34" s="51"/>
      <c r="N34" s="52"/>
    </row>
    <row r="35" spans="8:14" ht="15.75">
      <c r="H35" s="47">
        <v>1992</v>
      </c>
      <c r="I35" s="48">
        <v>1.51</v>
      </c>
      <c r="J35" s="49">
        <f t="shared" si="0"/>
        <v>2.0972222222222223</v>
      </c>
      <c r="K35" s="50"/>
      <c r="L35" s="48">
        <v>0.72</v>
      </c>
      <c r="M35" s="51"/>
      <c r="N35" s="52"/>
    </row>
    <row r="36" spans="8:14" ht="15.75">
      <c r="H36" s="47">
        <v>1993</v>
      </c>
      <c r="I36" s="48">
        <v>1.47</v>
      </c>
      <c r="J36" s="49">
        <f t="shared" si="0"/>
        <v>2.1</v>
      </c>
      <c r="K36" s="50">
        <v>1.58</v>
      </c>
      <c r="L36" s="48">
        <v>0.7</v>
      </c>
      <c r="M36" s="51"/>
      <c r="N36" s="52"/>
    </row>
    <row r="37" spans="8:14" ht="15.75">
      <c r="H37" s="54">
        <v>1994</v>
      </c>
      <c r="I37" s="48">
        <v>1.44</v>
      </c>
      <c r="J37" s="49">
        <f t="shared" si="0"/>
        <v>2.117647058823529</v>
      </c>
      <c r="K37" s="50"/>
      <c r="L37" s="48">
        <v>0.68</v>
      </c>
      <c r="M37" s="51"/>
      <c r="N37" s="52"/>
    </row>
    <row r="38" spans="8:14" ht="15.75">
      <c r="H38" s="54">
        <v>1995</v>
      </c>
      <c r="I38" s="55">
        <v>1.42</v>
      </c>
      <c r="J38" s="49">
        <f t="shared" si="0"/>
        <v>2.0882352941176467</v>
      </c>
      <c r="K38" s="50"/>
      <c r="L38" s="55">
        <v>0.68</v>
      </c>
      <c r="M38" s="51"/>
      <c r="N38" s="52"/>
    </row>
    <row r="39" spans="8:14" ht="15.75">
      <c r="H39" s="54">
        <v>1996</v>
      </c>
      <c r="I39" s="55">
        <v>1.44</v>
      </c>
      <c r="J39" s="49">
        <f t="shared" si="0"/>
        <v>2.0869565217391304</v>
      </c>
      <c r="K39" s="50"/>
      <c r="L39" s="55">
        <v>0.69</v>
      </c>
      <c r="M39" s="51"/>
      <c r="N39" s="52"/>
    </row>
    <row r="40" spans="8:14" ht="12.75">
      <c r="H40" s="54">
        <v>1997</v>
      </c>
      <c r="I40" s="55">
        <v>1.45</v>
      </c>
      <c r="J40" s="43">
        <v>2.08</v>
      </c>
      <c r="L40" s="55" t="s">
        <v>8</v>
      </c>
      <c r="N40" s="52"/>
    </row>
    <row r="41" spans="8:14" ht="12.75">
      <c r="H41" s="54">
        <v>1998</v>
      </c>
      <c r="I41" s="55">
        <v>1.45</v>
      </c>
      <c r="J41" s="43">
        <v>2.08</v>
      </c>
      <c r="K41" s="43">
        <v>1.42</v>
      </c>
      <c r="L41" s="55" t="s">
        <v>8</v>
      </c>
      <c r="N41" s="52"/>
    </row>
    <row r="42" spans="8:14" ht="12.75">
      <c r="H42" s="54">
        <v>1999</v>
      </c>
      <c r="I42" s="55">
        <v>1.45</v>
      </c>
      <c r="J42" s="43">
        <v>2.08</v>
      </c>
      <c r="L42" s="55" t="s">
        <v>8</v>
      </c>
      <c r="N42" s="52"/>
    </row>
    <row r="43" spans="8:14" ht="12.75">
      <c r="H43" s="54">
        <v>2000</v>
      </c>
      <c r="I43" s="56">
        <v>1.48</v>
      </c>
      <c r="J43" s="43">
        <v>2.08</v>
      </c>
      <c r="L43" s="48"/>
      <c r="N43" s="52"/>
    </row>
    <row r="44" spans="8:14" ht="12.75">
      <c r="H44" s="54">
        <v>2001</v>
      </c>
      <c r="I44" s="56">
        <v>1.46</v>
      </c>
      <c r="J44" s="43">
        <v>2.08</v>
      </c>
      <c r="L44" s="48" t="s">
        <v>8</v>
      </c>
      <c r="N44" s="52"/>
    </row>
    <row r="45" spans="8:14" ht="12.75">
      <c r="H45" s="54">
        <v>2002</v>
      </c>
      <c r="I45" s="43">
        <v>1.47</v>
      </c>
      <c r="J45" s="43">
        <v>2.08</v>
      </c>
      <c r="L45" s="56" t="s">
        <v>8</v>
      </c>
      <c r="N45" s="52"/>
    </row>
    <row r="46" spans="8:14" ht="12.75">
      <c r="H46" s="54">
        <v>2003</v>
      </c>
      <c r="I46" s="43">
        <v>1.47</v>
      </c>
      <c r="J46" s="43">
        <v>2.08</v>
      </c>
      <c r="K46" s="43">
        <v>1.38</v>
      </c>
      <c r="L46" s="45"/>
      <c r="N46" s="57"/>
    </row>
    <row r="47" spans="8:14" ht="12.75">
      <c r="H47" s="54">
        <v>2004</v>
      </c>
      <c r="L47" s="58"/>
      <c r="N47" s="57"/>
    </row>
    <row r="48" spans="8:14" ht="12.75">
      <c r="H48" s="54">
        <v>2005</v>
      </c>
      <c r="L48" s="45"/>
      <c r="N48" s="57"/>
    </row>
    <row r="49" spans="8:14" ht="12.75">
      <c r="H49" s="54">
        <v>2006</v>
      </c>
      <c r="L49" s="45"/>
      <c r="N49" s="57"/>
    </row>
    <row r="50" spans="8:14" ht="12.75">
      <c r="H50" s="54">
        <v>2007</v>
      </c>
      <c r="L50" s="45"/>
      <c r="N50" s="57"/>
    </row>
    <row r="51" spans="8:14" ht="12.75">
      <c r="H51" s="54">
        <v>2008</v>
      </c>
      <c r="N51" s="57"/>
    </row>
  </sheetData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39"/>
  <sheetViews>
    <sheetView workbookViewId="0" topLeftCell="A1">
      <selection activeCell="G18" sqref="G18"/>
    </sheetView>
  </sheetViews>
  <sheetFormatPr defaultColWidth="11.00390625" defaultRowHeight="12.75"/>
  <sheetData>
    <row r="1" spans="1:11" ht="12.75">
      <c r="A1">
        <v>3</v>
      </c>
      <c r="G1" s="59" t="s">
        <v>11</v>
      </c>
      <c r="I1" s="60" t="s">
        <v>18</v>
      </c>
      <c r="J1" s="61"/>
      <c r="K1" s="62"/>
    </row>
    <row r="2" spans="8:11" ht="12.75">
      <c r="H2" s="63" t="s">
        <v>12</v>
      </c>
      <c r="I2" s="64"/>
      <c r="J2" s="65"/>
      <c r="K2" s="66" t="s">
        <v>13</v>
      </c>
    </row>
    <row r="3" spans="9:10" ht="12.75">
      <c r="I3" t="s">
        <v>14</v>
      </c>
      <c r="J3" t="s">
        <v>15</v>
      </c>
    </row>
    <row r="4" spans="8:11" ht="12.75">
      <c r="H4" s="67">
        <v>1960</v>
      </c>
      <c r="I4" s="68">
        <v>15.9</v>
      </c>
      <c r="J4" s="68">
        <v>19</v>
      </c>
      <c r="K4" s="69">
        <f>(I4+J4)/2</f>
        <v>17.45</v>
      </c>
    </row>
    <row r="5" spans="8:11" ht="12.75">
      <c r="H5" s="67">
        <v>1961</v>
      </c>
      <c r="I5" s="68"/>
      <c r="J5" s="68"/>
      <c r="K5" s="69">
        <f>(I5+J5)/2</f>
        <v>0</v>
      </c>
    </row>
    <row r="6" spans="8:11" ht="12.75">
      <c r="H6" s="67">
        <v>1962</v>
      </c>
      <c r="I6" s="68"/>
      <c r="J6" s="68"/>
      <c r="K6" s="69">
        <f>I6/2+J6/2</f>
        <v>0</v>
      </c>
    </row>
    <row r="7" spans="8:11" ht="12.75">
      <c r="H7" s="67">
        <v>1963</v>
      </c>
      <c r="I7" s="68"/>
      <c r="J7" s="68"/>
      <c r="K7" s="69">
        <f>I7/2+J7/2</f>
        <v>0</v>
      </c>
    </row>
    <row r="8" spans="8:11" ht="12.75">
      <c r="H8" s="67">
        <v>1964</v>
      </c>
      <c r="I8" s="68"/>
      <c r="J8" s="68"/>
      <c r="K8" s="69">
        <f>(I8+J8)/2</f>
        <v>0</v>
      </c>
    </row>
    <row r="9" spans="8:11" ht="12.75">
      <c r="H9" s="67">
        <v>1965</v>
      </c>
      <c r="I9" s="68"/>
      <c r="J9" s="68"/>
      <c r="K9" s="69" t="e">
        <f>(#REF!+#REF!)/2</f>
        <v>#REF!</v>
      </c>
    </row>
    <row r="10" spans="8:11" ht="12.75">
      <c r="H10" s="67">
        <v>1966</v>
      </c>
      <c r="I10" s="68"/>
      <c r="J10" s="68"/>
      <c r="K10" s="69">
        <f>(I9+J9)/2</f>
        <v>0</v>
      </c>
    </row>
    <row r="11" spans="8:11" ht="12.75">
      <c r="H11" s="67">
        <v>1967</v>
      </c>
      <c r="I11" s="68"/>
      <c r="J11" s="68"/>
      <c r="K11" s="69">
        <f>(I10+J10)/2</f>
        <v>0</v>
      </c>
    </row>
    <row r="12" spans="8:11" ht="12.75">
      <c r="H12" s="67">
        <v>1968</v>
      </c>
      <c r="I12" s="68"/>
      <c r="J12" s="68"/>
      <c r="K12" s="69">
        <f>I11/2+J11/2</f>
        <v>0</v>
      </c>
    </row>
    <row r="13" spans="8:11" ht="12.75">
      <c r="H13" s="67">
        <v>1969</v>
      </c>
      <c r="I13" s="68"/>
      <c r="J13" s="68"/>
      <c r="K13" s="69">
        <f>I12/2+J12/2</f>
        <v>0</v>
      </c>
    </row>
    <row r="14" spans="8:11" ht="12.75">
      <c r="H14" s="67">
        <v>1970</v>
      </c>
      <c r="I14" s="68">
        <v>15.9</v>
      </c>
      <c r="J14" s="68">
        <v>19.8</v>
      </c>
      <c r="K14" s="69">
        <f>I13/2+J13/2</f>
        <v>0</v>
      </c>
    </row>
    <row r="15" spans="8:11" ht="12.75">
      <c r="H15" s="67">
        <v>1971</v>
      </c>
      <c r="I15" s="68"/>
      <c r="J15" s="68"/>
      <c r="K15" s="69" t="e">
        <f>#REF!/2+#REF!/2</f>
        <v>#REF!</v>
      </c>
    </row>
    <row r="16" spans="8:11" ht="12.75">
      <c r="H16" s="67">
        <v>1972</v>
      </c>
      <c r="I16" s="68"/>
      <c r="J16" s="68"/>
      <c r="K16" s="69">
        <f>I14/2+J14/2</f>
        <v>17.85</v>
      </c>
    </row>
    <row r="17" spans="8:11" ht="12.75">
      <c r="H17" s="67">
        <v>1973</v>
      </c>
      <c r="I17" s="68"/>
      <c r="J17" s="68"/>
      <c r="K17" s="69">
        <f>I15/2+J15/2</f>
        <v>0</v>
      </c>
    </row>
    <row r="18" spans="8:11" ht="12.75">
      <c r="H18" s="67">
        <v>1974</v>
      </c>
      <c r="I18" s="68"/>
      <c r="J18" s="68"/>
      <c r="K18" s="69">
        <f>I16/2+J16/2</f>
        <v>0</v>
      </c>
    </row>
    <row r="19" spans="8:11" ht="12.75">
      <c r="H19" s="67">
        <v>1975</v>
      </c>
      <c r="I19" s="68"/>
      <c r="J19" s="68"/>
      <c r="K19" s="69">
        <f>I17/2+J17/2</f>
        <v>0</v>
      </c>
    </row>
    <row r="20" spans="8:11" ht="12.75">
      <c r="H20" s="67">
        <v>1976</v>
      </c>
      <c r="I20" s="68"/>
      <c r="J20" s="68"/>
      <c r="K20" s="69">
        <f>I18/2+J18/2</f>
        <v>0</v>
      </c>
    </row>
    <row r="21" spans="3:11" ht="12.75">
      <c r="C21" s="31"/>
      <c r="H21" s="67">
        <v>1977</v>
      </c>
      <c r="I21" s="68"/>
      <c r="J21" s="68"/>
      <c r="K21" s="69" t="e">
        <f>#REF!/2+#REF!/2</f>
        <v>#REF!</v>
      </c>
    </row>
    <row r="22" spans="8:11" ht="12.75">
      <c r="H22" s="67">
        <v>1978</v>
      </c>
      <c r="I22" s="68"/>
      <c r="J22" s="68"/>
      <c r="K22" s="69">
        <f>I19/2+J19/2</f>
        <v>0</v>
      </c>
    </row>
    <row r="23" spans="8:11" ht="12.75">
      <c r="H23" s="67">
        <v>1979</v>
      </c>
      <c r="I23" s="68"/>
      <c r="J23" s="68"/>
      <c r="K23" s="69">
        <f>I20/2+J20/2</f>
        <v>0</v>
      </c>
    </row>
    <row r="24" spans="8:11" ht="12.75">
      <c r="H24" s="67">
        <v>1980</v>
      </c>
      <c r="I24" s="68">
        <v>16.8</v>
      </c>
      <c r="J24" s="68">
        <v>21.2</v>
      </c>
      <c r="K24" s="69">
        <f>I21/2+J21/2</f>
        <v>0</v>
      </c>
    </row>
    <row r="25" spans="8:11" ht="12.75">
      <c r="H25" s="67">
        <v>1981</v>
      </c>
      <c r="I25" s="68"/>
      <c r="J25" s="68"/>
      <c r="K25" s="69">
        <f>I22/2+J22/2</f>
        <v>0</v>
      </c>
    </row>
    <row r="26" spans="3:11" ht="12.75">
      <c r="C26" s="31"/>
      <c r="H26" s="67">
        <v>1982</v>
      </c>
      <c r="I26" s="68"/>
      <c r="J26" s="68"/>
      <c r="K26" s="69">
        <f>I23/2+J23/2</f>
        <v>0</v>
      </c>
    </row>
    <row r="27" spans="5:11" ht="12.75">
      <c r="E27" s="31"/>
      <c r="H27" s="67">
        <v>1983</v>
      </c>
      <c r="I27" s="68"/>
      <c r="J27" s="68"/>
      <c r="K27" s="69" t="e">
        <f>#REF!/2+#REF!/2</f>
        <v>#REF!</v>
      </c>
    </row>
    <row r="28" spans="8:11" ht="12.75">
      <c r="H28" s="67">
        <v>1984</v>
      </c>
      <c r="I28" s="68"/>
      <c r="J28" s="68"/>
      <c r="K28" s="69">
        <f>I24/2+J24/2</f>
        <v>19</v>
      </c>
    </row>
    <row r="29" spans="8:11" ht="12.75">
      <c r="H29" s="67">
        <v>1985</v>
      </c>
      <c r="I29" s="68"/>
      <c r="J29" s="68"/>
      <c r="K29" s="69">
        <f>I25/2+J25/2</f>
        <v>0</v>
      </c>
    </row>
    <row r="30" spans="8:11" ht="12.75">
      <c r="H30" s="67">
        <v>1986</v>
      </c>
      <c r="I30" s="68"/>
      <c r="J30" s="68"/>
      <c r="K30" s="69">
        <f>I26/2+J26/2</f>
        <v>0</v>
      </c>
    </row>
    <row r="31" spans="8:11" ht="12.75">
      <c r="H31" s="67">
        <v>1987</v>
      </c>
      <c r="I31" s="68"/>
      <c r="J31" s="68"/>
      <c r="K31" s="69">
        <f>I27/2+J27/2</f>
        <v>0</v>
      </c>
    </row>
    <row r="32" spans="8:11" ht="12.75">
      <c r="H32" s="67">
        <v>1988</v>
      </c>
      <c r="I32" s="68"/>
      <c r="J32" s="68"/>
      <c r="K32" s="69">
        <f>I28/2+J28/2</f>
        <v>0</v>
      </c>
    </row>
    <row r="33" spans="8:11" ht="12.75">
      <c r="H33" s="67">
        <v>1989</v>
      </c>
      <c r="I33" s="68"/>
      <c r="J33" s="68"/>
      <c r="K33" s="69" t="e">
        <f>#REF!/2+#REF!/2</f>
        <v>#REF!</v>
      </c>
    </row>
    <row r="34" spans="8:11" ht="12.75">
      <c r="H34" s="67">
        <v>1990</v>
      </c>
      <c r="I34" s="68">
        <v>18.2</v>
      </c>
      <c r="J34" s="68">
        <v>22.5</v>
      </c>
      <c r="K34" s="69">
        <v>76.8</v>
      </c>
    </row>
    <row r="35" spans="8:11" ht="12.75">
      <c r="H35" s="67">
        <v>1991</v>
      </c>
      <c r="I35" s="68"/>
      <c r="J35" s="68"/>
      <c r="K35" s="70">
        <v>77</v>
      </c>
    </row>
    <row r="36" spans="8:11" ht="12.75">
      <c r="H36" s="67">
        <v>1992</v>
      </c>
      <c r="I36" s="68"/>
      <c r="J36" s="68"/>
      <c r="K36" s="69">
        <v>77.2</v>
      </c>
    </row>
    <row r="37" spans="8:11" ht="12.75">
      <c r="H37" s="67">
        <v>1993</v>
      </c>
      <c r="I37" s="68"/>
      <c r="J37" s="68"/>
      <c r="K37" s="70">
        <v>77.4</v>
      </c>
    </row>
    <row r="38" spans="8:11" ht="12.75">
      <c r="H38" s="67">
        <v>1994</v>
      </c>
      <c r="I38" s="68"/>
      <c r="J38" s="68"/>
      <c r="K38" s="71">
        <v>77.75</v>
      </c>
    </row>
    <row r="39" spans="8:11" ht="12.75">
      <c r="H39" s="67">
        <v>1995</v>
      </c>
      <c r="I39" s="68">
        <v>18.9</v>
      </c>
      <c r="J39" s="68">
        <v>23.3</v>
      </c>
      <c r="K39" s="71">
        <v>77.85</v>
      </c>
    </row>
    <row r="40" spans="8:11" ht="12.75">
      <c r="H40" s="67">
        <v>1996</v>
      </c>
      <c r="I40" s="68"/>
      <c r="J40" s="68"/>
      <c r="K40" s="66"/>
    </row>
    <row r="41" spans="8:11" ht="12.75">
      <c r="H41" s="67">
        <v>1997</v>
      </c>
      <c r="I41" s="68">
        <v>19.3</v>
      </c>
      <c r="J41" s="68">
        <v>23.7</v>
      </c>
      <c r="K41" s="66"/>
    </row>
    <row r="42" spans="8:11" ht="12.75">
      <c r="H42" s="67">
        <v>1998</v>
      </c>
      <c r="I42" s="68">
        <v>19.4</v>
      </c>
      <c r="J42" s="68">
        <v>23.8</v>
      </c>
      <c r="K42" s="72"/>
    </row>
    <row r="43" spans="8:11" ht="12.75">
      <c r="H43" s="67">
        <v>1999</v>
      </c>
      <c r="I43" s="73">
        <v>19.6</v>
      </c>
      <c r="J43" s="73">
        <v>24</v>
      </c>
      <c r="K43" s="72"/>
    </row>
    <row r="44" spans="8:11" ht="12.75">
      <c r="H44" s="67">
        <v>2000</v>
      </c>
      <c r="I44" s="68"/>
      <c r="J44" s="68"/>
      <c r="K44" s="72"/>
    </row>
    <row r="45" spans="8:11" ht="12.75">
      <c r="H45" s="67">
        <v>2001</v>
      </c>
      <c r="I45" s="68"/>
      <c r="J45" s="68"/>
      <c r="K45" s="72"/>
    </row>
    <row r="46" spans="8:11" ht="12.75">
      <c r="H46" s="67">
        <v>2002</v>
      </c>
      <c r="I46" s="74"/>
      <c r="J46" s="74"/>
      <c r="K46" s="72"/>
    </row>
    <row r="47" spans="8:11" ht="12.75">
      <c r="H47" s="67">
        <v>2003</v>
      </c>
      <c r="I47" s="68"/>
      <c r="J47" s="68"/>
      <c r="K47" s="72"/>
    </row>
    <row r="48" spans="8:11" ht="12.75">
      <c r="H48" s="67">
        <v>2004</v>
      </c>
      <c r="I48" s="75"/>
      <c r="J48" s="75"/>
      <c r="K48" s="72"/>
    </row>
    <row r="49" spans="8:11" ht="12.75">
      <c r="H49" s="76" t="s">
        <v>16</v>
      </c>
      <c r="I49" s="75"/>
      <c r="J49" s="75"/>
      <c r="K49" s="77"/>
    </row>
    <row r="50" spans="8:11" ht="12.75">
      <c r="H50" s="76" t="s">
        <v>17</v>
      </c>
      <c r="I50" s="75"/>
      <c r="J50" s="75"/>
      <c r="K50" s="72"/>
    </row>
    <row r="51" spans="8:11" ht="12.75">
      <c r="H51" s="76"/>
      <c r="I51" s="2"/>
      <c r="J51" s="75"/>
      <c r="K51" s="72"/>
    </row>
    <row r="52" spans="8:11" ht="12.75">
      <c r="H52" s="78"/>
      <c r="I52" s="2"/>
      <c r="J52" s="75"/>
      <c r="K52" s="72"/>
    </row>
    <row r="53" spans="8:11" ht="12.75">
      <c r="H53" s="78"/>
      <c r="I53" s="2"/>
      <c r="J53" s="75"/>
      <c r="K53" s="72"/>
    </row>
    <row r="54" spans="8:11" ht="12.75">
      <c r="H54" s="78"/>
      <c r="I54" s="2"/>
      <c r="J54" s="75"/>
      <c r="K54" s="77"/>
    </row>
    <row r="55" spans="8:11" ht="12.75">
      <c r="H55" s="78"/>
      <c r="I55" s="2"/>
      <c r="J55" s="2"/>
      <c r="K55" s="77"/>
    </row>
    <row r="56" spans="8:11" ht="12.75">
      <c r="H56" s="78"/>
      <c r="I56" s="2"/>
      <c r="J56" s="2"/>
      <c r="K56" s="77"/>
    </row>
    <row r="57" spans="8:11" ht="12.75">
      <c r="H57" s="1"/>
      <c r="I57" s="2"/>
      <c r="J57" s="2"/>
      <c r="K57" s="79"/>
    </row>
    <row r="58" spans="8:11" ht="12.75">
      <c r="H58" s="1"/>
      <c r="I58" s="2"/>
      <c r="J58" s="2"/>
      <c r="K58" s="79"/>
    </row>
    <row r="59" spans="8:11" ht="12.75">
      <c r="H59" s="1"/>
      <c r="I59" s="2"/>
      <c r="J59" s="2"/>
      <c r="K59" s="79"/>
    </row>
    <row r="60" spans="8:11" ht="12.75">
      <c r="H60" s="1"/>
      <c r="I60" s="2"/>
      <c r="J60" s="2"/>
      <c r="K60" s="79"/>
    </row>
    <row r="61" spans="8:11" ht="12.75">
      <c r="H61" s="1"/>
      <c r="I61" s="2"/>
      <c r="J61" s="2"/>
      <c r="K61" s="79"/>
    </row>
    <row r="62" spans="8:11" ht="12.75">
      <c r="H62" s="1"/>
      <c r="I62" s="2"/>
      <c r="J62" s="2"/>
      <c r="K62" s="79"/>
    </row>
    <row r="63" spans="8:11" ht="12.75">
      <c r="H63" s="1"/>
      <c r="I63" s="2"/>
      <c r="J63" s="2"/>
      <c r="K63" s="79"/>
    </row>
    <row r="64" spans="8:11" ht="12.75">
      <c r="H64" s="1"/>
      <c r="I64" s="2"/>
      <c r="J64" s="2"/>
      <c r="K64" s="79"/>
    </row>
    <row r="65" spans="8:11" ht="12.75">
      <c r="H65" s="1"/>
      <c r="I65" s="2"/>
      <c r="J65" s="2"/>
      <c r="K65" s="79"/>
    </row>
    <row r="66" spans="8:11" ht="12.75">
      <c r="H66" s="1"/>
      <c r="I66" s="2"/>
      <c r="J66" s="2"/>
      <c r="K66" s="79"/>
    </row>
    <row r="67" spans="8:11" ht="12.75">
      <c r="H67" s="1"/>
      <c r="I67" s="2"/>
      <c r="J67" s="2"/>
      <c r="K67" s="79"/>
    </row>
    <row r="68" spans="8:11" ht="12.75">
      <c r="H68" s="1"/>
      <c r="I68" s="2"/>
      <c r="J68" s="2"/>
      <c r="K68" s="79"/>
    </row>
    <row r="69" spans="8:11" ht="12.75">
      <c r="H69" s="1"/>
      <c r="I69" s="2"/>
      <c r="J69" s="2"/>
      <c r="K69" s="79"/>
    </row>
    <row r="70" spans="8:11" ht="12.75">
      <c r="H70" s="1"/>
      <c r="I70" s="2"/>
      <c r="J70" s="2"/>
      <c r="K70" s="79"/>
    </row>
    <row r="71" spans="8:11" ht="12.75">
      <c r="H71" s="1"/>
      <c r="I71" s="2"/>
      <c r="J71" s="2"/>
      <c r="K71" s="79"/>
    </row>
    <row r="72" spans="8:11" ht="12.75">
      <c r="H72" s="1"/>
      <c r="I72" s="2"/>
      <c r="J72" s="2"/>
      <c r="K72" s="79"/>
    </row>
    <row r="73" spans="8:11" ht="12.75">
      <c r="H73" s="1"/>
      <c r="I73" s="2"/>
      <c r="J73" s="2"/>
      <c r="K73" s="79"/>
    </row>
    <row r="74" spans="8:11" ht="12.75">
      <c r="H74" s="1"/>
      <c r="I74" s="2"/>
      <c r="J74" s="2"/>
      <c r="K74" s="79"/>
    </row>
    <row r="75" spans="8:11" ht="12.75">
      <c r="H75" s="1"/>
      <c r="I75" s="2"/>
      <c r="J75" s="2"/>
      <c r="K75" s="79"/>
    </row>
    <row r="76" spans="8:11" ht="12.75">
      <c r="H76" s="1"/>
      <c r="I76" s="2"/>
      <c r="J76" s="2"/>
      <c r="K76" s="79"/>
    </row>
    <row r="77" spans="8:11" ht="12.75">
      <c r="H77" s="1"/>
      <c r="I77" s="2"/>
      <c r="J77" s="2"/>
      <c r="K77" s="79"/>
    </row>
    <row r="78" spans="8:11" ht="12.75">
      <c r="H78" s="1"/>
      <c r="I78" s="2"/>
      <c r="J78" s="2"/>
      <c r="K78" s="79"/>
    </row>
    <row r="79" spans="8:11" ht="12.75">
      <c r="H79" s="1"/>
      <c r="I79" s="2"/>
      <c r="J79" s="2"/>
      <c r="K79" s="79"/>
    </row>
    <row r="80" spans="8:11" ht="12.75">
      <c r="H80" s="1"/>
      <c r="I80" s="2"/>
      <c r="J80" s="2"/>
      <c r="K80" s="79"/>
    </row>
    <row r="81" spans="8:11" ht="12.75">
      <c r="H81" s="1"/>
      <c r="I81" s="2"/>
      <c r="J81" s="2"/>
      <c r="K81" s="79"/>
    </row>
    <row r="82" spans="8:11" ht="12.75">
      <c r="H82" s="1"/>
      <c r="I82" s="2"/>
      <c r="J82" s="2"/>
      <c r="K82" s="79"/>
    </row>
    <row r="83" spans="8:11" ht="12.75">
      <c r="H83" s="1"/>
      <c r="I83" s="2"/>
      <c r="J83" s="2"/>
      <c r="K83" s="79"/>
    </row>
    <row r="84" spans="8:11" ht="12.75">
      <c r="H84" s="1"/>
      <c r="I84" s="2"/>
      <c r="J84" s="2"/>
      <c r="K84" s="79"/>
    </row>
    <row r="85" spans="8:10" ht="12.75">
      <c r="H85" s="1"/>
      <c r="I85" s="2"/>
      <c r="J85" s="2"/>
    </row>
    <row r="86" spans="8:10" ht="12.75">
      <c r="H86" s="1"/>
      <c r="I86" s="2"/>
      <c r="J86" s="2"/>
    </row>
    <row r="87" spans="8:10" ht="12.75">
      <c r="H87" s="1"/>
      <c r="I87" s="2"/>
      <c r="J87" s="2"/>
    </row>
    <row r="88" spans="8:10" ht="12.75">
      <c r="H88" s="1"/>
      <c r="I88" s="2"/>
      <c r="J88" s="2"/>
    </row>
    <row r="89" spans="8:10" ht="12.75">
      <c r="H89" s="1"/>
      <c r="I89" s="2"/>
      <c r="J89" s="2"/>
    </row>
    <row r="90" spans="8:10" ht="12.75">
      <c r="H90" s="1"/>
      <c r="I90" s="2"/>
      <c r="J90" s="2"/>
    </row>
    <row r="91" spans="8:10" ht="12.75">
      <c r="H91" s="1"/>
      <c r="I91" s="2"/>
      <c r="J91" s="2"/>
    </row>
    <row r="92" spans="8:10" ht="12.75">
      <c r="H92" s="1"/>
      <c r="I92" s="2"/>
      <c r="J92" s="2"/>
    </row>
    <row r="93" spans="8:10" ht="12.75">
      <c r="H93" s="1"/>
      <c r="I93" s="2"/>
      <c r="J93" s="2"/>
    </row>
    <row r="94" spans="8:10" ht="12.75">
      <c r="H94" s="1"/>
      <c r="I94" s="2"/>
      <c r="J94" s="2"/>
    </row>
    <row r="95" spans="8:10" ht="12.75">
      <c r="H95" s="1"/>
      <c r="I95" s="2"/>
      <c r="J95" s="2"/>
    </row>
    <row r="96" spans="8:10" ht="12.75">
      <c r="H96" s="1"/>
      <c r="I96" s="2"/>
      <c r="J96" s="2"/>
    </row>
    <row r="97" spans="8:10" ht="12.75">
      <c r="H97" s="1"/>
      <c r="I97" s="2"/>
      <c r="J97" s="2"/>
    </row>
    <row r="98" spans="8:10" ht="12.75">
      <c r="H98" s="1"/>
      <c r="I98" s="2"/>
      <c r="J98" s="2"/>
    </row>
    <row r="99" spans="8:10" ht="12.75">
      <c r="H99" s="1"/>
      <c r="I99" s="2"/>
      <c r="J99" s="2"/>
    </row>
    <row r="100" spans="8:10" ht="12.75">
      <c r="H100" s="1"/>
      <c r="I100" s="2"/>
      <c r="J100" s="2"/>
    </row>
    <row r="101" spans="8:10" ht="12.75">
      <c r="H101" s="1"/>
      <c r="I101" s="2"/>
      <c r="J101" s="2"/>
    </row>
    <row r="102" spans="8:10" ht="12.75">
      <c r="H102" s="1"/>
      <c r="I102" s="2"/>
      <c r="J102" s="2"/>
    </row>
    <row r="103" spans="8:10" ht="12.75">
      <c r="H103" s="1"/>
      <c r="I103" s="2"/>
      <c r="J103" s="2"/>
    </row>
    <row r="104" spans="8:10" ht="12.75">
      <c r="H104" s="1"/>
      <c r="I104" s="2"/>
      <c r="J104" s="2"/>
    </row>
    <row r="105" spans="8:10" ht="12.75">
      <c r="H105" s="1"/>
      <c r="I105" s="2"/>
      <c r="J105" s="2"/>
    </row>
    <row r="106" spans="8:10" ht="12.75">
      <c r="H106" s="1"/>
      <c r="I106" s="2"/>
      <c r="J106" s="2"/>
    </row>
    <row r="107" spans="8:10" ht="12.75">
      <c r="H107" s="1"/>
      <c r="I107" s="2"/>
      <c r="J107" s="2"/>
    </row>
    <row r="108" spans="8:10" ht="12.75">
      <c r="H108" s="1"/>
      <c r="I108" s="2"/>
      <c r="J108" s="2"/>
    </row>
    <row r="109" spans="8:10" ht="12.75">
      <c r="H109" s="1"/>
      <c r="I109" s="2"/>
      <c r="J109" s="2"/>
    </row>
    <row r="110" spans="8:10" ht="12.75">
      <c r="H110" s="1"/>
      <c r="I110" s="2"/>
      <c r="J110" s="2"/>
    </row>
    <row r="111" spans="8:10" ht="12.75">
      <c r="H111" s="1"/>
      <c r="I111" s="2"/>
      <c r="J111" s="2"/>
    </row>
    <row r="112" spans="8:10" ht="12.75">
      <c r="H112" s="1"/>
      <c r="I112" s="2"/>
      <c r="J112" s="2"/>
    </row>
    <row r="113" spans="8:10" ht="12.75">
      <c r="H113" s="1"/>
      <c r="I113" s="2"/>
      <c r="J113" s="2"/>
    </row>
    <row r="114" spans="8:10" ht="12.75">
      <c r="H114" s="1"/>
      <c r="I114" s="2"/>
      <c r="J114" s="2"/>
    </row>
    <row r="115" spans="8:10" ht="12.75">
      <c r="H115" s="1"/>
      <c r="I115" s="2"/>
      <c r="J115" s="2"/>
    </row>
    <row r="116" spans="8:10" ht="12.75">
      <c r="H116" s="1"/>
      <c r="I116" s="2"/>
      <c r="J116" s="2"/>
    </row>
    <row r="117" spans="8:10" ht="12.75">
      <c r="H117" s="1"/>
      <c r="I117" s="2"/>
      <c r="J117" s="2"/>
    </row>
    <row r="118" spans="8:10" ht="12.75">
      <c r="H118" s="1"/>
      <c r="I118" s="2"/>
      <c r="J118" s="2"/>
    </row>
    <row r="119" spans="8:10" ht="12.75">
      <c r="H119" s="1"/>
      <c r="I119" s="2"/>
      <c r="J119" s="2"/>
    </row>
    <row r="120" spans="8:10" ht="12.75">
      <c r="H120" s="1"/>
      <c r="I120" s="2"/>
      <c r="J120" s="2"/>
    </row>
    <row r="121" spans="8:10" ht="12.75">
      <c r="H121" s="1"/>
      <c r="I121" s="2"/>
      <c r="J121" s="2"/>
    </row>
    <row r="122" spans="8:10" ht="12.75">
      <c r="H122" s="1"/>
      <c r="I122" s="2"/>
      <c r="J122" s="2"/>
    </row>
    <row r="123" spans="8:10" ht="12.75">
      <c r="H123" s="1"/>
      <c r="I123" s="2"/>
      <c r="J123" s="2"/>
    </row>
    <row r="124" spans="8:10" ht="12.75">
      <c r="H124" s="1"/>
      <c r="I124" s="2"/>
      <c r="J124" s="2"/>
    </row>
    <row r="125" spans="8:10" ht="12.75">
      <c r="H125" s="1"/>
      <c r="I125" s="2"/>
      <c r="J125" s="2"/>
    </row>
    <row r="126" spans="8:10" ht="12.75">
      <c r="H126" s="1"/>
      <c r="I126" s="2"/>
      <c r="J126" s="2"/>
    </row>
    <row r="127" spans="8:10" ht="12.75">
      <c r="H127" s="1"/>
      <c r="I127" s="2"/>
      <c r="J127" s="2"/>
    </row>
    <row r="128" spans="8:10" ht="12.75">
      <c r="H128" s="1"/>
      <c r="I128" s="2"/>
      <c r="J128" s="2"/>
    </row>
    <row r="129" spans="8:10" ht="12.75">
      <c r="H129" s="1"/>
      <c r="I129" s="2"/>
      <c r="J129" s="2"/>
    </row>
    <row r="130" spans="8:10" ht="12.75">
      <c r="H130" s="1"/>
      <c r="I130" s="2"/>
      <c r="J130" s="2"/>
    </row>
    <row r="131" spans="8:10" ht="12.75">
      <c r="H131" s="1"/>
      <c r="I131" s="2"/>
      <c r="J131" s="2"/>
    </row>
    <row r="132" spans="8:10" ht="12.75">
      <c r="H132" s="1"/>
      <c r="I132" s="2"/>
      <c r="J132" s="2"/>
    </row>
    <row r="133" spans="8:10" ht="12.75">
      <c r="H133" s="1"/>
      <c r="I133" s="2"/>
      <c r="J133" s="2"/>
    </row>
    <row r="134" spans="8:10" ht="12.75">
      <c r="H134" s="1"/>
      <c r="I134" s="2"/>
      <c r="J134" s="2"/>
    </row>
    <row r="135" spans="8:10" ht="12.75">
      <c r="H135" s="1"/>
      <c r="I135" s="2"/>
      <c r="J135" s="2"/>
    </row>
    <row r="136" spans="8:10" ht="12.75">
      <c r="H136" s="1"/>
      <c r="I136" s="2"/>
      <c r="J136" s="2"/>
    </row>
    <row r="137" spans="8:10" ht="12.75">
      <c r="H137" s="1"/>
      <c r="I137" s="2"/>
      <c r="J137" s="2"/>
    </row>
    <row r="138" spans="8:10" ht="12.75">
      <c r="H138" s="1"/>
      <c r="I138" s="2"/>
      <c r="J138" s="2"/>
    </row>
    <row r="139" spans="8:10" ht="12.75">
      <c r="H139" s="1"/>
      <c r="I139" s="2"/>
      <c r="J139" s="2"/>
    </row>
    <row r="140" spans="8:10" ht="12.75">
      <c r="H140" s="1"/>
      <c r="I140" s="2"/>
      <c r="J140" s="2"/>
    </row>
    <row r="141" spans="8:10" ht="12.75">
      <c r="H141" s="1"/>
      <c r="I141" s="2"/>
      <c r="J141" s="2"/>
    </row>
    <row r="142" spans="8:10" ht="12.75">
      <c r="H142" s="1"/>
      <c r="I142" s="2"/>
      <c r="J142" s="2"/>
    </row>
    <row r="143" spans="8:10" ht="12.75">
      <c r="H143" s="1"/>
      <c r="I143" s="2"/>
      <c r="J143" s="2"/>
    </row>
    <row r="144" spans="8:10" ht="12.75">
      <c r="H144" s="1"/>
      <c r="I144" s="2"/>
      <c r="J144" s="2"/>
    </row>
    <row r="145" spans="8:10" ht="12.75">
      <c r="H145" s="1"/>
      <c r="I145" s="2"/>
      <c r="J145" s="2"/>
    </row>
    <row r="146" spans="8:10" ht="12.75">
      <c r="H146" s="1"/>
      <c r="I146" s="2"/>
      <c r="J146" s="2"/>
    </row>
    <row r="147" spans="8:10" ht="12.75">
      <c r="H147" s="1"/>
      <c r="I147" s="2"/>
      <c r="J147" s="2"/>
    </row>
    <row r="148" spans="8:10" ht="12.75">
      <c r="H148" s="1"/>
      <c r="I148" s="2"/>
      <c r="J148" s="2"/>
    </row>
    <row r="149" spans="8:10" ht="12.75">
      <c r="H149" s="1"/>
      <c r="I149" s="2"/>
      <c r="J149" s="2"/>
    </row>
    <row r="150" spans="8:10" ht="12.75">
      <c r="H150" s="1"/>
      <c r="I150" s="2"/>
      <c r="J150" s="2"/>
    </row>
    <row r="151" spans="8:10" ht="12.75">
      <c r="H151" s="1"/>
      <c r="I151" s="2"/>
      <c r="J151" s="2"/>
    </row>
    <row r="152" spans="8:10" ht="12.75">
      <c r="H152" s="1"/>
      <c r="I152" s="2"/>
      <c r="J152" s="2"/>
    </row>
    <row r="153" spans="8:10" ht="12.75">
      <c r="H153" s="1"/>
      <c r="I153" s="2"/>
      <c r="J153" s="2"/>
    </row>
    <row r="154" spans="8:10" ht="12.75">
      <c r="H154" s="1"/>
      <c r="I154" s="2"/>
      <c r="J154" s="2"/>
    </row>
    <row r="155" spans="8:10" ht="12.75">
      <c r="H155" s="1"/>
      <c r="I155" s="2"/>
      <c r="J155" s="2"/>
    </row>
    <row r="156" spans="8:10" ht="12.75">
      <c r="H156" s="1"/>
      <c r="I156" s="2"/>
      <c r="J156" s="2"/>
    </row>
    <row r="157" spans="8:10" ht="12.75">
      <c r="H157" s="1"/>
      <c r="I157" s="2"/>
      <c r="J157" s="2"/>
    </row>
    <row r="158" spans="8:10" ht="12.75">
      <c r="H158" s="1"/>
      <c r="I158" s="2"/>
      <c r="J158" s="2"/>
    </row>
    <row r="159" spans="8:10" ht="12.75">
      <c r="H159" s="1"/>
      <c r="I159" s="2"/>
      <c r="J159" s="2"/>
    </row>
    <row r="160" spans="8:10" ht="12.75">
      <c r="H160" s="1"/>
      <c r="I160" s="2"/>
      <c r="J160" s="2"/>
    </row>
    <row r="161" spans="8:10" ht="12.75">
      <c r="H161" s="1"/>
      <c r="I161" s="2"/>
      <c r="J161" s="2"/>
    </row>
    <row r="162" spans="8:10" ht="12.75">
      <c r="H162" s="1"/>
      <c r="I162" s="2"/>
      <c r="J162" s="2"/>
    </row>
    <row r="163" spans="8:10" ht="12.75">
      <c r="H163" s="1"/>
      <c r="I163" s="2"/>
      <c r="J163" s="2"/>
    </row>
    <row r="164" spans="8:10" ht="12.75">
      <c r="H164" s="1"/>
      <c r="I164" s="2"/>
      <c r="J164" s="2"/>
    </row>
    <row r="165" spans="8:10" ht="12.75">
      <c r="H165" s="1"/>
      <c r="I165" s="2"/>
      <c r="J165" s="2"/>
    </row>
    <row r="166" spans="8:10" ht="12.75">
      <c r="H166" s="1"/>
      <c r="I166" s="2"/>
      <c r="J166" s="2"/>
    </row>
    <row r="167" spans="8:10" ht="12.75">
      <c r="H167" s="1"/>
      <c r="I167" s="2"/>
      <c r="J167" s="2"/>
    </row>
    <row r="168" spans="8:10" ht="12.75">
      <c r="H168" s="1"/>
      <c r="I168" s="2"/>
      <c r="J168" s="2"/>
    </row>
    <row r="169" spans="8:10" ht="12.75">
      <c r="H169" s="1"/>
      <c r="I169" s="2"/>
      <c r="J169" s="2"/>
    </row>
    <row r="170" spans="8:10" ht="12.75">
      <c r="H170" s="1"/>
      <c r="I170" s="2"/>
      <c r="J170" s="2"/>
    </row>
    <row r="171" spans="8:10" ht="12.75">
      <c r="H171" s="1"/>
      <c r="I171" s="2"/>
      <c r="J171" s="2"/>
    </row>
    <row r="172" spans="8:10" ht="12.75">
      <c r="H172" s="1"/>
      <c r="I172" s="2"/>
      <c r="J172" s="2"/>
    </row>
    <row r="173" spans="8:10" ht="12.75">
      <c r="H173" s="1"/>
      <c r="I173" s="2"/>
      <c r="J173" s="2"/>
    </row>
    <row r="174" spans="8:10" ht="12.75">
      <c r="H174" s="1"/>
      <c r="I174" s="2"/>
      <c r="J174" s="2"/>
    </row>
    <row r="175" spans="8:10" ht="12.75">
      <c r="H175" s="1"/>
      <c r="I175" s="2"/>
      <c r="J175" s="2"/>
    </row>
    <row r="176" spans="8:10" ht="12.75">
      <c r="H176" s="1"/>
      <c r="I176" s="2"/>
      <c r="J176" s="2"/>
    </row>
    <row r="177" spans="8:10" ht="12.75">
      <c r="H177" s="1"/>
      <c r="I177" s="2"/>
      <c r="J177" s="2"/>
    </row>
    <row r="178" spans="8:10" ht="12.75">
      <c r="H178" s="1"/>
      <c r="I178" s="2"/>
      <c r="J178" s="2"/>
    </row>
    <row r="179" spans="8:10" ht="12.75">
      <c r="H179" s="1"/>
      <c r="I179" s="2"/>
      <c r="J179" s="2"/>
    </row>
    <row r="180" spans="8:10" ht="12.75">
      <c r="H180" s="1"/>
      <c r="I180" s="2"/>
      <c r="J180" s="2"/>
    </row>
    <row r="181" spans="8:10" ht="12.75">
      <c r="H181" s="1"/>
      <c r="I181" s="2"/>
      <c r="J181" s="2"/>
    </row>
    <row r="182" spans="8:10" ht="12.75">
      <c r="H182" s="1"/>
      <c r="I182" s="2"/>
      <c r="J182" s="2"/>
    </row>
    <row r="183" spans="8:10" ht="12.75">
      <c r="H183" s="1"/>
      <c r="I183" s="2"/>
      <c r="J183" s="2"/>
    </row>
    <row r="184" spans="8:10" ht="12.75">
      <c r="H184" s="1"/>
      <c r="I184" s="2"/>
      <c r="J184" s="2"/>
    </row>
    <row r="185" spans="8:10" ht="12.75">
      <c r="H185" s="1"/>
      <c r="I185" s="2"/>
      <c r="J185" s="2"/>
    </row>
    <row r="186" spans="8:10" ht="12.75">
      <c r="H186" s="1"/>
      <c r="I186" s="2"/>
      <c r="J186" s="2"/>
    </row>
    <row r="187" spans="8:10" ht="12.75">
      <c r="H187" s="1"/>
      <c r="I187" s="2"/>
      <c r="J187" s="2"/>
    </row>
    <row r="188" spans="8:10" ht="12.75">
      <c r="H188" s="1"/>
      <c r="I188" s="2"/>
      <c r="J188" s="2"/>
    </row>
    <row r="189" spans="8:10" ht="12.75">
      <c r="H189" s="1"/>
      <c r="I189" s="2"/>
      <c r="J189" s="2"/>
    </row>
    <row r="190" spans="8:10" ht="12.75">
      <c r="H190" s="1"/>
      <c r="I190" s="2"/>
      <c r="J190" s="2"/>
    </row>
    <row r="191" spans="8:10" ht="12.75">
      <c r="H191" s="1"/>
      <c r="I191" s="2"/>
      <c r="J191" s="2"/>
    </row>
    <row r="192" spans="8:10" ht="12.75">
      <c r="H192" s="1"/>
      <c r="I192" s="2"/>
      <c r="J192" s="2"/>
    </row>
    <row r="193" spans="8:10" ht="12.75">
      <c r="H193" s="1"/>
      <c r="I193" s="2"/>
      <c r="J193" s="2"/>
    </row>
    <row r="194" spans="8:10" ht="12.75">
      <c r="H194" s="1"/>
      <c r="I194" s="2"/>
      <c r="J194" s="2"/>
    </row>
    <row r="195" spans="8:10" ht="12.75">
      <c r="H195" s="1"/>
      <c r="I195" s="2"/>
      <c r="J195" s="2"/>
    </row>
    <row r="196" spans="8:10" ht="12.75">
      <c r="H196" s="1"/>
      <c r="I196" s="2"/>
      <c r="J196" s="2"/>
    </row>
    <row r="197" spans="8:10" ht="12.75">
      <c r="H197" s="1"/>
      <c r="I197" s="2"/>
      <c r="J197" s="2"/>
    </row>
    <row r="198" spans="8:10" ht="12.75">
      <c r="H198" s="1"/>
      <c r="I198" s="2"/>
      <c r="J198" s="2"/>
    </row>
    <row r="199" spans="8:10" ht="12.75">
      <c r="H199" s="1"/>
      <c r="I199" s="2"/>
      <c r="J199" s="2"/>
    </row>
    <row r="200" spans="8:10" ht="12.75">
      <c r="H200" s="1"/>
      <c r="I200" s="2"/>
      <c r="J200" s="2"/>
    </row>
    <row r="201" spans="8:10" ht="12.75">
      <c r="H201" s="1"/>
      <c r="I201" s="2"/>
      <c r="J201" s="2"/>
    </row>
    <row r="202" spans="8:10" ht="12.75">
      <c r="H202" s="1"/>
      <c r="I202" s="2"/>
      <c r="J202" s="2"/>
    </row>
    <row r="203" spans="8:10" ht="12.75">
      <c r="H203" s="1"/>
      <c r="I203" s="2"/>
      <c r="J203" s="2"/>
    </row>
    <row r="204" spans="8:10" ht="12.75">
      <c r="H204" s="1"/>
      <c r="I204" s="2"/>
      <c r="J204" s="2"/>
    </row>
    <row r="205" spans="8:10" ht="12.75">
      <c r="H205" s="1"/>
      <c r="I205" s="2"/>
      <c r="J205" s="2"/>
    </row>
    <row r="206" spans="8:10" ht="12.75">
      <c r="H206" s="1"/>
      <c r="I206" s="2"/>
      <c r="J206" s="2"/>
    </row>
    <row r="207" spans="8:10" ht="12.75">
      <c r="H207" s="1"/>
      <c r="I207" s="2"/>
      <c r="J207" s="2"/>
    </row>
    <row r="208" spans="8:10" ht="12.75">
      <c r="H208" s="1"/>
      <c r="I208" s="2"/>
      <c r="J208" s="2"/>
    </row>
    <row r="209" spans="8:10" ht="12.75">
      <c r="H209" s="1"/>
      <c r="I209" s="2"/>
      <c r="J209" s="2"/>
    </row>
    <row r="210" spans="8:10" ht="12.75">
      <c r="H210" s="1"/>
      <c r="I210" s="2"/>
      <c r="J210" s="2"/>
    </row>
    <row r="211" spans="8:10" ht="12.75">
      <c r="H211" s="1"/>
      <c r="I211" s="2"/>
      <c r="J211" s="2"/>
    </row>
    <row r="212" spans="8:10" ht="12.75">
      <c r="H212" s="1"/>
      <c r="I212" s="2"/>
      <c r="J212" s="2"/>
    </row>
    <row r="213" spans="8:10" ht="12.75">
      <c r="H213" s="1"/>
      <c r="I213" s="2"/>
      <c r="J213" s="2"/>
    </row>
    <row r="214" spans="8:10" ht="12.75">
      <c r="H214" s="1"/>
      <c r="I214" s="2"/>
      <c r="J214" s="2"/>
    </row>
    <row r="215" spans="8:10" ht="12.75">
      <c r="H215" s="1"/>
      <c r="I215" s="2"/>
      <c r="J215" s="2"/>
    </row>
    <row r="216" spans="8:10" ht="12.75">
      <c r="H216" s="1"/>
      <c r="I216" s="2"/>
      <c r="J216" s="2"/>
    </row>
    <row r="217" spans="8:10" ht="12.75">
      <c r="H217" s="1"/>
      <c r="I217" s="2"/>
      <c r="J217" s="2"/>
    </row>
    <row r="218" spans="8:10" ht="12.75">
      <c r="H218" s="1"/>
      <c r="I218" s="2"/>
      <c r="J218" s="2"/>
    </row>
    <row r="219" spans="8:10" ht="12.75">
      <c r="H219" s="1"/>
      <c r="I219" s="2"/>
      <c r="J219" s="2"/>
    </row>
    <row r="220" spans="8:10" ht="12.75">
      <c r="H220" s="1"/>
      <c r="I220" s="2"/>
      <c r="J220" s="2"/>
    </row>
    <row r="221" spans="8:10" ht="12.75">
      <c r="H221" s="1"/>
      <c r="I221" s="2"/>
      <c r="J221" s="2"/>
    </row>
    <row r="222" spans="8:10" ht="12.75">
      <c r="H222" s="1"/>
      <c r="I222" s="2"/>
      <c r="J222" s="2"/>
    </row>
    <row r="223" spans="8:10" ht="12.75">
      <c r="H223" s="1"/>
      <c r="I223" s="2"/>
      <c r="J223" s="2"/>
    </row>
    <row r="224" spans="8:10" ht="12.75">
      <c r="H224" s="1"/>
      <c r="I224" s="2"/>
      <c r="J224" s="2"/>
    </row>
    <row r="225" spans="8:10" ht="12.75">
      <c r="H225" s="1"/>
      <c r="I225" s="2"/>
      <c r="J225" s="2"/>
    </row>
    <row r="226" spans="8:10" ht="12.75">
      <c r="H226" s="1"/>
      <c r="I226" s="2"/>
      <c r="J226" s="2"/>
    </row>
    <row r="227" spans="8:10" ht="12.75">
      <c r="H227" s="1"/>
      <c r="I227" s="2"/>
      <c r="J227" s="2"/>
    </row>
    <row r="228" spans="8:10" ht="12.75">
      <c r="H228" s="1"/>
      <c r="I228" s="2"/>
      <c r="J228" s="2"/>
    </row>
    <row r="229" spans="8:10" ht="12.75">
      <c r="H229" s="1"/>
      <c r="I229" s="2"/>
      <c r="J229" s="2"/>
    </row>
    <row r="230" spans="8:10" ht="12.75">
      <c r="H230" s="1"/>
      <c r="I230" s="2"/>
      <c r="J230" s="2"/>
    </row>
    <row r="231" spans="8:10" ht="12.75">
      <c r="H231" s="1"/>
      <c r="I231" s="2"/>
      <c r="J231" s="2"/>
    </row>
    <row r="232" spans="8:10" ht="12.75">
      <c r="H232" s="1"/>
      <c r="I232" s="2"/>
      <c r="J232" s="2"/>
    </row>
    <row r="233" spans="8:10" ht="12.75">
      <c r="H233" s="1"/>
      <c r="I233" s="2"/>
      <c r="J233" s="2"/>
    </row>
    <row r="234" spans="8:10" ht="12.75">
      <c r="H234" s="1"/>
      <c r="I234" s="2"/>
      <c r="J234" s="2"/>
    </row>
    <row r="235" spans="8:10" ht="12.75">
      <c r="H235" s="1"/>
      <c r="I235" s="2"/>
      <c r="J235" s="2"/>
    </row>
    <row r="236" spans="8:10" ht="12.75">
      <c r="H236" s="1"/>
      <c r="I236" s="2"/>
      <c r="J236" s="2"/>
    </row>
    <row r="237" spans="8:10" ht="12.75">
      <c r="H237" s="1"/>
      <c r="I237" s="2"/>
      <c r="J237" s="2"/>
    </row>
    <row r="238" spans="8:10" ht="12.75">
      <c r="H238" s="1"/>
      <c r="I238" s="2"/>
      <c r="J238" s="2"/>
    </row>
    <row r="239" spans="8:10" ht="12.75">
      <c r="H239" s="1"/>
      <c r="I239" s="2"/>
      <c r="J239" s="2"/>
    </row>
    <row r="240" spans="8:10" ht="12.75">
      <c r="H240" s="1"/>
      <c r="I240" s="2"/>
      <c r="J240" s="2"/>
    </row>
    <row r="241" spans="8:10" ht="12.75">
      <c r="H241" s="1"/>
      <c r="I241" s="2"/>
      <c r="J241" s="2"/>
    </row>
    <row r="242" spans="8:10" ht="12.75">
      <c r="H242" s="1"/>
      <c r="I242" s="2"/>
      <c r="J242" s="2"/>
    </row>
    <row r="243" spans="8:10" ht="12.75">
      <c r="H243" s="1"/>
      <c r="I243" s="2"/>
      <c r="J243" s="2"/>
    </row>
    <row r="244" spans="8:10" ht="12.75">
      <c r="H244" s="1"/>
      <c r="I244" s="2"/>
      <c r="J244" s="2"/>
    </row>
    <row r="245" spans="8:10" ht="12.75">
      <c r="H245" s="1"/>
      <c r="I245" s="2"/>
      <c r="J245" s="2"/>
    </row>
    <row r="246" spans="8:10" ht="12.75">
      <c r="H246" s="1"/>
      <c r="I246" s="2"/>
      <c r="J246" s="2"/>
    </row>
    <row r="247" spans="8:10" ht="12.75">
      <c r="H247" s="1"/>
      <c r="I247" s="2"/>
      <c r="J247" s="2"/>
    </row>
    <row r="248" spans="8:10" ht="12.75">
      <c r="H248" s="1"/>
      <c r="I248" s="2"/>
      <c r="J248" s="2"/>
    </row>
    <row r="249" spans="8:10" ht="12.75">
      <c r="H249" s="1"/>
      <c r="I249" s="2"/>
      <c r="J249" s="2"/>
    </row>
    <row r="250" spans="8:10" ht="12.75">
      <c r="H250" s="1"/>
      <c r="I250" s="2"/>
      <c r="J250" s="2"/>
    </row>
    <row r="251" spans="8:10" ht="12.75">
      <c r="H251" s="1"/>
      <c r="I251" s="2"/>
      <c r="J251" s="2"/>
    </row>
    <row r="252" spans="8:10" ht="12.75">
      <c r="H252" s="1"/>
      <c r="I252" s="2"/>
      <c r="J252" s="2"/>
    </row>
    <row r="253" spans="8:10" ht="12.75">
      <c r="H253" s="1"/>
      <c r="I253" s="2"/>
      <c r="J253" s="2"/>
    </row>
    <row r="254" spans="8:10" ht="12.75">
      <c r="H254" s="1"/>
      <c r="I254" s="2"/>
      <c r="J254" s="2"/>
    </row>
    <row r="255" spans="8:10" ht="12.75">
      <c r="H255" s="1"/>
      <c r="I255" s="2"/>
      <c r="J255" s="2"/>
    </row>
    <row r="256" spans="8:10" ht="12.75">
      <c r="H256" s="1"/>
      <c r="I256" s="2"/>
      <c r="J256" s="2"/>
    </row>
    <row r="257" spans="8:10" ht="12.75">
      <c r="H257" s="1"/>
      <c r="I257" s="2"/>
      <c r="J257" s="2"/>
    </row>
    <row r="258" spans="8:10" ht="12.75">
      <c r="H258" s="1"/>
      <c r="I258" s="2"/>
      <c r="J258" s="2"/>
    </row>
    <row r="259" spans="8:10" ht="12.75">
      <c r="H259" s="1"/>
      <c r="I259" s="2"/>
      <c r="J259" s="2"/>
    </row>
    <row r="260" spans="8:10" ht="12.75">
      <c r="H260" s="1"/>
      <c r="I260" s="2"/>
      <c r="J260" s="2"/>
    </row>
    <row r="261" spans="8:10" ht="12.75">
      <c r="H261" s="1"/>
      <c r="I261" s="2"/>
      <c r="J261" s="2"/>
    </row>
    <row r="262" spans="8:10" ht="12.75">
      <c r="H262" s="1"/>
      <c r="I262" s="2"/>
      <c r="J262" s="2"/>
    </row>
    <row r="263" spans="8:10" ht="12.75">
      <c r="H263" s="1"/>
      <c r="I263" s="2"/>
      <c r="J263" s="2"/>
    </row>
    <row r="264" spans="8:10" ht="12.75">
      <c r="H264" s="1"/>
      <c r="I264" s="2"/>
      <c r="J264" s="2"/>
    </row>
    <row r="265" spans="8:10" ht="12.75">
      <c r="H265" s="1"/>
      <c r="I265" s="2"/>
      <c r="J265" s="2"/>
    </row>
    <row r="266" spans="8:10" ht="12.75">
      <c r="H266" s="1"/>
      <c r="I266" s="2"/>
      <c r="J266" s="2"/>
    </row>
    <row r="267" spans="8:10" ht="12.75">
      <c r="H267" s="1"/>
      <c r="I267" s="2"/>
      <c r="J267" s="2"/>
    </row>
    <row r="268" spans="8:10" ht="12.75">
      <c r="H268" s="1"/>
      <c r="I268" s="2"/>
      <c r="J268" s="2"/>
    </row>
    <row r="269" spans="8:10" ht="12.75">
      <c r="H269" s="1"/>
      <c r="I269" s="2"/>
      <c r="J269" s="2"/>
    </row>
    <row r="270" spans="8:10" ht="12.75">
      <c r="H270" s="1"/>
      <c r="I270" s="2"/>
      <c r="J270" s="2"/>
    </row>
    <row r="271" spans="8:10" ht="12.75">
      <c r="H271" s="1"/>
      <c r="I271" s="2"/>
      <c r="J271" s="2"/>
    </row>
    <row r="272" spans="8:10" ht="12.75">
      <c r="H272" s="1"/>
      <c r="I272" s="2"/>
      <c r="J272" s="2"/>
    </row>
    <row r="273" spans="8:10" ht="12.75">
      <c r="H273" s="1"/>
      <c r="I273" s="2"/>
      <c r="J273" s="2"/>
    </row>
    <row r="274" spans="8:10" ht="12.75">
      <c r="H274" s="1"/>
      <c r="I274" s="2"/>
      <c r="J274" s="2"/>
    </row>
    <row r="275" spans="8:10" ht="12.75">
      <c r="H275" s="1"/>
      <c r="I275" s="2"/>
      <c r="J275" s="2"/>
    </row>
    <row r="276" spans="8:10" ht="12.75">
      <c r="H276" s="1"/>
      <c r="I276" s="2"/>
      <c r="J276" s="2"/>
    </row>
    <row r="277" spans="8:10" ht="12.75">
      <c r="H277" s="1"/>
      <c r="I277" s="2"/>
      <c r="J277" s="2"/>
    </row>
    <row r="278" spans="8:10" ht="12.75">
      <c r="H278" s="1"/>
      <c r="I278" s="2"/>
      <c r="J278" s="2"/>
    </row>
    <row r="279" spans="8:10" ht="12.75">
      <c r="H279" s="1"/>
      <c r="I279" s="2"/>
      <c r="J279" s="2"/>
    </row>
    <row r="280" spans="8:10" ht="12.75">
      <c r="H280" s="1"/>
      <c r="I280" s="2"/>
      <c r="J280" s="2"/>
    </row>
    <row r="281" spans="8:10" ht="12.75">
      <c r="H281" s="1"/>
      <c r="I281" s="2"/>
      <c r="J281" s="2"/>
    </row>
    <row r="282" spans="8:10" ht="12.75">
      <c r="H282" s="1"/>
      <c r="I282" s="2"/>
      <c r="J282" s="2"/>
    </row>
    <row r="283" spans="8:10" ht="12.75">
      <c r="H283" s="1"/>
      <c r="I283" s="2"/>
      <c r="J283" s="2"/>
    </row>
    <row r="284" spans="8:10" ht="12.75">
      <c r="H284" s="1"/>
      <c r="I284" s="2"/>
      <c r="J284" s="2"/>
    </row>
    <row r="285" spans="8:10" ht="12.75">
      <c r="H285" s="1"/>
      <c r="I285" s="2"/>
      <c r="J285" s="2"/>
    </row>
    <row r="286" spans="8:10" ht="12.75">
      <c r="H286" s="1"/>
      <c r="I286" s="2"/>
      <c r="J286" s="2"/>
    </row>
    <row r="287" spans="8:10" ht="12.75">
      <c r="H287" s="1"/>
      <c r="I287" s="2"/>
      <c r="J287" s="2"/>
    </row>
    <row r="288" spans="8:10" ht="12.75">
      <c r="H288" s="1"/>
      <c r="I288" s="2"/>
      <c r="J288" s="2"/>
    </row>
    <row r="289" spans="8:10" ht="12.75">
      <c r="H289" s="1"/>
      <c r="I289" s="2"/>
      <c r="J289" s="2"/>
    </row>
    <row r="290" spans="8:10" ht="12.75">
      <c r="H290" s="1"/>
      <c r="I290" s="2"/>
      <c r="J290" s="2"/>
    </row>
    <row r="291" spans="8:10" ht="12.75">
      <c r="H291" s="1"/>
      <c r="I291" s="2"/>
      <c r="J291" s="2"/>
    </row>
    <row r="292" spans="8:10" ht="12.75">
      <c r="H292" s="1"/>
      <c r="I292" s="2"/>
      <c r="J292" s="2"/>
    </row>
    <row r="293" spans="8:10" ht="12.75">
      <c r="H293" s="1"/>
      <c r="I293" s="2"/>
      <c r="J293" s="2"/>
    </row>
    <row r="294" spans="8:10" ht="12.75">
      <c r="H294" s="1"/>
      <c r="I294" s="2"/>
      <c r="J294" s="2"/>
    </row>
    <row r="295" spans="8:10" ht="12.75">
      <c r="H295" s="1"/>
      <c r="I295" s="2"/>
      <c r="J295" s="2"/>
    </row>
    <row r="296" spans="8:10" ht="12.75">
      <c r="H296" s="1"/>
      <c r="I296" s="2"/>
      <c r="J296" s="2"/>
    </row>
    <row r="297" spans="8:10" ht="12.75">
      <c r="H297" s="1"/>
      <c r="I297" s="2"/>
      <c r="J297" s="2"/>
    </row>
    <row r="298" spans="8:10" ht="12.75">
      <c r="H298" s="1"/>
      <c r="I298" s="2"/>
      <c r="J298" s="2"/>
    </row>
    <row r="299" spans="8:10" ht="12.75">
      <c r="H299" s="1"/>
      <c r="I299" s="2"/>
      <c r="J299" s="2"/>
    </row>
    <row r="300" spans="8:10" ht="12.75">
      <c r="H300" s="1"/>
      <c r="I300" s="2"/>
      <c r="J300" s="2"/>
    </row>
    <row r="301" spans="8:10" ht="12.75">
      <c r="H301" s="1"/>
      <c r="I301" s="2"/>
      <c r="J301" s="2"/>
    </row>
    <row r="302" spans="8:10" ht="12.75">
      <c r="H302" s="1"/>
      <c r="I302" s="2"/>
      <c r="J302" s="2"/>
    </row>
    <row r="303" spans="8:10" ht="12.75">
      <c r="H303" s="1"/>
      <c r="I303" s="2"/>
      <c r="J303" s="2"/>
    </row>
    <row r="304" spans="8:10" ht="12.75">
      <c r="H304" s="1"/>
      <c r="I304" s="2"/>
      <c r="J304" s="2"/>
    </row>
    <row r="305" spans="8:10" ht="12.75">
      <c r="H305" s="1"/>
      <c r="I305" s="2"/>
      <c r="J305" s="2"/>
    </row>
    <row r="306" spans="8:10" ht="12.75">
      <c r="H306" s="1"/>
      <c r="I306" s="2"/>
      <c r="J306" s="2"/>
    </row>
    <row r="307" spans="8:10" ht="12.75">
      <c r="H307" s="1"/>
      <c r="I307" s="2"/>
      <c r="J307" s="2"/>
    </row>
    <row r="308" spans="8:10" ht="12.75">
      <c r="H308" s="1"/>
      <c r="I308" s="2"/>
      <c r="J308" s="2"/>
    </row>
    <row r="309" spans="8:10" ht="12.75">
      <c r="H309" s="1"/>
      <c r="I309" s="2"/>
      <c r="J309" s="2"/>
    </row>
    <row r="310" spans="8:10" ht="12.75">
      <c r="H310" s="1"/>
      <c r="I310" s="2"/>
      <c r="J310" s="2"/>
    </row>
    <row r="311" spans="8:10" ht="12.75">
      <c r="H311" s="1"/>
      <c r="I311" s="2"/>
      <c r="J311" s="2"/>
    </row>
    <row r="312" spans="8:10" ht="12.75">
      <c r="H312" s="1"/>
      <c r="I312" s="2"/>
      <c r="J312" s="2"/>
    </row>
    <row r="313" spans="8:10" ht="12.75">
      <c r="H313" s="1"/>
      <c r="I313" s="2"/>
      <c r="J313" s="2"/>
    </row>
    <row r="314" spans="8:10" ht="12.75">
      <c r="H314" s="1"/>
      <c r="I314" s="2"/>
      <c r="J314" s="2"/>
    </row>
    <row r="315" spans="8:10" ht="12.75">
      <c r="H315" s="1"/>
      <c r="I315" s="2"/>
      <c r="J315" s="2"/>
    </row>
    <row r="316" spans="8:10" ht="12.75">
      <c r="H316" s="1"/>
      <c r="I316" s="2"/>
      <c r="J316" s="2"/>
    </row>
    <row r="317" spans="8:10" ht="12.75">
      <c r="H317" s="1"/>
      <c r="I317" s="2"/>
      <c r="J317" s="2"/>
    </row>
    <row r="318" spans="8:10" ht="12.75">
      <c r="H318" s="1"/>
      <c r="I318" s="2"/>
      <c r="J318" s="2"/>
    </row>
    <row r="319" spans="8:10" ht="12.75">
      <c r="H319" s="1"/>
      <c r="I319" s="2"/>
      <c r="J319" s="2"/>
    </row>
    <row r="320" spans="8:10" ht="12.75">
      <c r="H320" s="1"/>
      <c r="I320" s="2"/>
      <c r="J320" s="2"/>
    </row>
    <row r="321" spans="8:10" ht="12.75">
      <c r="H321" s="1"/>
      <c r="I321" s="2"/>
      <c r="J321" s="2"/>
    </row>
    <row r="322" spans="8:10" ht="12.75">
      <c r="H322" s="1"/>
      <c r="I322" s="2"/>
      <c r="J322" s="2"/>
    </row>
    <row r="323" spans="8:10" ht="12.75">
      <c r="H323" s="1"/>
      <c r="I323" s="2"/>
      <c r="J323" s="2"/>
    </row>
    <row r="324" spans="8:10" ht="12.75">
      <c r="H324" s="1"/>
      <c r="I324" s="2"/>
      <c r="J324" s="2"/>
    </row>
    <row r="325" spans="8:10" ht="12.75">
      <c r="H325" s="1"/>
      <c r="I325" s="2"/>
      <c r="J325" s="2"/>
    </row>
    <row r="326" spans="8:10" ht="12.75">
      <c r="H326" s="1"/>
      <c r="I326" s="2"/>
      <c r="J326" s="2"/>
    </row>
    <row r="327" spans="8:10" ht="12.75">
      <c r="H327" s="1"/>
      <c r="I327" s="2"/>
      <c r="J327" s="2"/>
    </row>
    <row r="328" spans="8:10" ht="12.75">
      <c r="H328" s="1"/>
      <c r="I328" s="2"/>
      <c r="J328" s="2"/>
    </row>
    <row r="329" spans="8:10" ht="12.75">
      <c r="H329" s="1"/>
      <c r="I329" s="2"/>
      <c r="J329" s="2"/>
    </row>
    <row r="330" spans="8:10" ht="12.75">
      <c r="H330" s="1"/>
      <c r="I330" s="2"/>
      <c r="J330" s="2"/>
    </row>
    <row r="331" spans="8:10" ht="12.75">
      <c r="H331" s="1"/>
      <c r="I331" s="2"/>
      <c r="J331" s="2"/>
    </row>
    <row r="332" spans="8:10" ht="12.75">
      <c r="H332" s="1"/>
      <c r="I332" s="2"/>
      <c r="J332" s="2"/>
    </row>
    <row r="333" spans="8:10" ht="12.75">
      <c r="H333" s="1"/>
      <c r="I333" s="2"/>
      <c r="J333" s="2"/>
    </row>
    <row r="334" spans="8:10" ht="12.75">
      <c r="H334" s="1"/>
      <c r="I334" s="2"/>
      <c r="J334" s="2"/>
    </row>
    <row r="335" ht="12.75">
      <c r="H335" s="1"/>
    </row>
    <row r="336" ht="12.75">
      <c r="H336" s="1"/>
    </row>
    <row r="337" ht="12.75">
      <c r="H337" s="1"/>
    </row>
    <row r="338" ht="12.75">
      <c r="H338" s="1"/>
    </row>
    <row r="339" ht="12.75">
      <c r="H339" s="1"/>
    </row>
    <row r="340" ht="12.75">
      <c r="H340" s="1"/>
    </row>
    <row r="341" ht="12.75">
      <c r="H341" s="1"/>
    </row>
    <row r="342" ht="12.75">
      <c r="H342" s="1"/>
    </row>
    <row r="343" ht="12.75">
      <c r="H343" s="1"/>
    </row>
    <row r="344" ht="12.75">
      <c r="H344" s="1"/>
    </row>
    <row r="345" ht="12.75">
      <c r="H345" s="1"/>
    </row>
    <row r="346" ht="12.75">
      <c r="H346" s="1"/>
    </row>
    <row r="347" ht="12.75">
      <c r="H347" s="1"/>
    </row>
    <row r="348" ht="12.75">
      <c r="H348" s="1"/>
    </row>
    <row r="349" ht="12.75">
      <c r="H349" s="1"/>
    </row>
    <row r="350" ht="12.75">
      <c r="H350" s="1"/>
    </row>
    <row r="351" ht="12.75">
      <c r="H351" s="1"/>
    </row>
    <row r="352" ht="12.75">
      <c r="H352" s="1"/>
    </row>
    <row r="353" ht="12.75">
      <c r="H353" s="1"/>
    </row>
    <row r="354" ht="12.75">
      <c r="H354" s="1"/>
    </row>
    <row r="355" ht="12.75">
      <c r="H355" s="1"/>
    </row>
    <row r="356" ht="12.75">
      <c r="H356" s="1"/>
    </row>
    <row r="357" ht="12.75">
      <c r="H357" s="1"/>
    </row>
    <row r="358" ht="12.75">
      <c r="H358" s="1"/>
    </row>
    <row r="359" ht="12.75">
      <c r="H359" s="1"/>
    </row>
    <row r="360" ht="12.75">
      <c r="H360" s="1"/>
    </row>
    <row r="361" ht="12.75">
      <c r="H361" s="1"/>
    </row>
    <row r="362" ht="12.75">
      <c r="H362" s="1"/>
    </row>
    <row r="363" ht="12.75">
      <c r="H363" s="1"/>
    </row>
    <row r="364" ht="12.75">
      <c r="H364" s="1"/>
    </row>
    <row r="365" ht="12.75">
      <c r="H365" s="1"/>
    </row>
    <row r="366" ht="12.75">
      <c r="H366" s="1"/>
    </row>
    <row r="367" ht="12.75">
      <c r="H367" s="1"/>
    </row>
    <row r="368" ht="12.75">
      <c r="H368" s="1"/>
    </row>
    <row r="369" ht="12.75">
      <c r="H369" s="1"/>
    </row>
    <row r="370" ht="12.75">
      <c r="H370" s="1"/>
    </row>
    <row r="371" ht="12.75">
      <c r="H371" s="1"/>
    </row>
    <row r="372" ht="12.75">
      <c r="H372" s="1"/>
    </row>
    <row r="373" ht="12.75">
      <c r="H373" s="1"/>
    </row>
    <row r="374" ht="12.75">
      <c r="H374" s="1"/>
    </row>
    <row r="375" ht="12.75">
      <c r="H375" s="1"/>
    </row>
    <row r="376" ht="12.75">
      <c r="H376" s="1"/>
    </row>
    <row r="377" ht="12.75">
      <c r="H377" s="1"/>
    </row>
    <row r="378" ht="12.75">
      <c r="H378" s="1"/>
    </row>
    <row r="379" ht="12.75">
      <c r="H379" s="1"/>
    </row>
    <row r="380" ht="12.75">
      <c r="H380" s="1"/>
    </row>
    <row r="381" ht="12.75">
      <c r="H381" s="1"/>
    </row>
    <row r="382" ht="12.75">
      <c r="H382" s="1"/>
    </row>
    <row r="383" ht="12.75">
      <c r="H383" s="1"/>
    </row>
    <row r="384" ht="12.75">
      <c r="H384" s="1"/>
    </row>
    <row r="385" ht="12.75">
      <c r="H385" s="1"/>
    </row>
    <row r="386" ht="12.75">
      <c r="H386" s="1"/>
    </row>
    <row r="387" ht="12.75">
      <c r="H387" s="1"/>
    </row>
    <row r="388" ht="12.75">
      <c r="H388" s="1"/>
    </row>
    <row r="389" ht="12.75">
      <c r="H389" s="1"/>
    </row>
    <row r="390" ht="12.75">
      <c r="H390" s="1"/>
    </row>
    <row r="391" ht="12.75">
      <c r="H391" s="1"/>
    </row>
    <row r="392" ht="12.75">
      <c r="H392" s="1"/>
    </row>
    <row r="393" ht="12.75">
      <c r="H393" s="1"/>
    </row>
    <row r="394" ht="12.75">
      <c r="H394" s="1"/>
    </row>
    <row r="395" ht="12.75">
      <c r="H395" s="1"/>
    </row>
    <row r="396" ht="12.75">
      <c r="H396" s="1"/>
    </row>
    <row r="397" ht="12.75">
      <c r="H397" s="1"/>
    </row>
    <row r="398" ht="12.75">
      <c r="H398" s="1"/>
    </row>
    <row r="399" ht="12.75">
      <c r="H399" s="1"/>
    </row>
    <row r="400" ht="12.75">
      <c r="H400" s="1"/>
    </row>
    <row r="401" ht="12.75">
      <c r="H401" s="1"/>
    </row>
    <row r="402" ht="12.75">
      <c r="H402" s="1"/>
    </row>
    <row r="403" ht="12.75">
      <c r="H403" s="1"/>
    </row>
    <row r="404" ht="12.75">
      <c r="H404" s="1"/>
    </row>
    <row r="405" ht="12.75">
      <c r="H405" s="1"/>
    </row>
    <row r="406" ht="12.75">
      <c r="H406" s="1"/>
    </row>
    <row r="407" ht="12.75">
      <c r="H407" s="1"/>
    </row>
    <row r="408" ht="12.75">
      <c r="H408" s="1"/>
    </row>
    <row r="409" ht="12.75">
      <c r="H409" s="1"/>
    </row>
    <row r="410" ht="12.75">
      <c r="H410" s="1"/>
    </row>
    <row r="411" ht="12.75">
      <c r="H411" s="1"/>
    </row>
    <row r="412" ht="12.75">
      <c r="H412" s="1"/>
    </row>
    <row r="413" ht="12.75">
      <c r="H413" s="1"/>
    </row>
    <row r="414" ht="12.75">
      <c r="H414" s="1"/>
    </row>
    <row r="415" ht="12.75">
      <c r="H415" s="1"/>
    </row>
    <row r="416" ht="12.75">
      <c r="H416" s="1"/>
    </row>
    <row r="417" ht="12.75">
      <c r="H417" s="1"/>
    </row>
    <row r="418" ht="12.75">
      <c r="H418" s="1"/>
    </row>
    <row r="419" ht="12.75">
      <c r="H419" s="1"/>
    </row>
    <row r="420" ht="12.75">
      <c r="H420" s="1"/>
    </row>
    <row r="421" ht="12.75">
      <c r="H421" s="1"/>
    </row>
    <row r="422" ht="12.75">
      <c r="H422" s="1"/>
    </row>
    <row r="423" ht="12.75">
      <c r="H423" s="1"/>
    </row>
    <row r="424" ht="12.75">
      <c r="H424" s="1"/>
    </row>
    <row r="425" ht="12.75">
      <c r="H425" s="1"/>
    </row>
    <row r="426" ht="12.75">
      <c r="H426" s="1"/>
    </row>
    <row r="427" ht="12.75">
      <c r="H427" s="1"/>
    </row>
    <row r="428" ht="12.75">
      <c r="H428" s="1"/>
    </row>
    <row r="429" ht="12.75">
      <c r="H429" s="1"/>
    </row>
    <row r="430" ht="12.75">
      <c r="H430" s="1"/>
    </row>
    <row r="431" ht="12.75">
      <c r="H431" s="1"/>
    </row>
    <row r="432" ht="12.75">
      <c r="H432" s="1"/>
    </row>
    <row r="433" ht="12.75">
      <c r="H433" s="1"/>
    </row>
    <row r="434" ht="12.75">
      <c r="H434" s="1"/>
    </row>
    <row r="435" ht="12.75">
      <c r="H435" s="1"/>
    </row>
    <row r="436" ht="12.75">
      <c r="H436" s="1"/>
    </row>
    <row r="437" ht="12.75">
      <c r="H437" s="1"/>
    </row>
    <row r="438" ht="12.75">
      <c r="H438" s="1"/>
    </row>
    <row r="439" ht="12.75">
      <c r="H439" s="1"/>
    </row>
  </sheetData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G1:M712"/>
  <sheetViews>
    <sheetView workbookViewId="0" topLeftCell="A1">
      <selection activeCell="F13" sqref="F13"/>
    </sheetView>
  </sheetViews>
  <sheetFormatPr defaultColWidth="11.00390625" defaultRowHeight="12.75"/>
  <cols>
    <col min="8" max="8" width="10.75390625" style="97" customWidth="1"/>
    <col min="9" max="12" width="10.75390625" style="98" customWidth="1"/>
  </cols>
  <sheetData>
    <row r="1" spans="8:12" ht="15.75">
      <c r="H1" s="80" t="s">
        <v>19</v>
      </c>
      <c r="I1" s="81" t="s">
        <v>34</v>
      </c>
      <c r="J1" s="81" t="s">
        <v>34</v>
      </c>
      <c r="K1" s="82" t="s">
        <v>35</v>
      </c>
      <c r="L1" s="82" t="s">
        <v>36</v>
      </c>
    </row>
    <row r="2" spans="7:13" ht="19.5" customHeight="1">
      <c r="G2" s="83">
        <v>29</v>
      </c>
      <c r="H2" s="84" t="s">
        <v>51</v>
      </c>
      <c r="I2" s="85">
        <v>0.13</v>
      </c>
      <c r="J2" s="83"/>
      <c r="K2" s="83"/>
      <c r="L2" s="83"/>
      <c r="M2" s="86"/>
    </row>
    <row r="3" spans="7:13" ht="19.5" customHeight="1">
      <c r="G3" s="83">
        <v>28</v>
      </c>
      <c r="H3" s="84" t="s">
        <v>50</v>
      </c>
      <c r="I3" s="85">
        <v>0.14</v>
      </c>
      <c r="J3" s="83"/>
      <c r="K3" s="83"/>
      <c r="L3" s="83"/>
      <c r="M3" s="86"/>
    </row>
    <row r="4" spans="7:13" ht="19.5" customHeight="1">
      <c r="G4" s="83">
        <v>27</v>
      </c>
      <c r="H4" s="86" t="s">
        <v>22</v>
      </c>
      <c r="I4" s="85">
        <f aca="true" t="shared" si="0" ref="I4:I30">K4+L4</f>
        <v>0.151</v>
      </c>
      <c r="J4" s="85">
        <v>0.21</v>
      </c>
      <c r="K4" s="87">
        <v>0.125</v>
      </c>
      <c r="L4" s="87">
        <v>0.026</v>
      </c>
      <c r="M4" s="83"/>
    </row>
    <row r="5" spans="7:13" ht="19.5" customHeight="1">
      <c r="G5" s="83">
        <v>26</v>
      </c>
      <c r="H5" s="86" t="s">
        <v>38</v>
      </c>
      <c r="I5" s="85">
        <v>0.155</v>
      </c>
      <c r="J5" s="85"/>
      <c r="K5" s="87">
        <v>0.18</v>
      </c>
      <c r="L5" s="87">
        <v>0.036</v>
      </c>
      <c r="M5" s="83"/>
    </row>
    <row r="6" spans="7:13" ht="19.5" customHeight="1">
      <c r="G6" s="83">
        <v>25</v>
      </c>
      <c r="H6" s="84" t="s">
        <v>46</v>
      </c>
      <c r="I6" s="85">
        <v>0.155</v>
      </c>
      <c r="J6" s="83"/>
      <c r="K6" s="83"/>
      <c r="L6" s="83"/>
      <c r="M6" s="83"/>
    </row>
    <row r="7" spans="7:13" ht="19.5" customHeight="1">
      <c r="G7" s="83">
        <v>24</v>
      </c>
      <c r="H7" s="84" t="s">
        <v>45</v>
      </c>
      <c r="I7" s="85">
        <v>0.167</v>
      </c>
      <c r="J7" s="83"/>
      <c r="K7" s="83"/>
      <c r="L7" s="83"/>
      <c r="M7" s="86"/>
    </row>
    <row r="8" spans="7:13" ht="19.5" customHeight="1">
      <c r="G8" s="83">
        <v>23</v>
      </c>
      <c r="H8" s="84" t="s">
        <v>44</v>
      </c>
      <c r="I8" s="85">
        <v>0.169</v>
      </c>
      <c r="J8" s="83"/>
      <c r="K8" s="83"/>
      <c r="L8" s="83"/>
      <c r="M8" s="83"/>
    </row>
    <row r="9" spans="7:13" ht="19.5" customHeight="1">
      <c r="G9" s="83">
        <v>22</v>
      </c>
      <c r="H9" s="86" t="s">
        <v>33</v>
      </c>
      <c r="I9" s="85">
        <f t="shared" si="0"/>
        <v>0.182</v>
      </c>
      <c r="J9" s="85">
        <v>0.248</v>
      </c>
      <c r="K9" s="87">
        <v>0.15</v>
      </c>
      <c r="L9" s="87">
        <v>0.032</v>
      </c>
      <c r="M9" s="83"/>
    </row>
    <row r="10" spans="7:13" ht="19.5" customHeight="1">
      <c r="G10" s="83">
        <v>21</v>
      </c>
      <c r="H10" s="84" t="s">
        <v>39</v>
      </c>
      <c r="I10" s="85">
        <v>0.185</v>
      </c>
      <c r="J10" s="83"/>
      <c r="K10" s="83"/>
      <c r="L10" s="83"/>
      <c r="M10" s="83"/>
    </row>
    <row r="11" spans="7:13" ht="19.5" customHeight="1">
      <c r="G11" s="83">
        <v>20</v>
      </c>
      <c r="H11" s="84" t="s">
        <v>43</v>
      </c>
      <c r="I11" s="85">
        <v>0.188</v>
      </c>
      <c r="J11" s="83"/>
      <c r="K11" s="83"/>
      <c r="L11" s="83"/>
      <c r="M11" s="86"/>
    </row>
    <row r="12" spans="7:13" ht="19.5" customHeight="1">
      <c r="G12" s="83">
        <v>19</v>
      </c>
      <c r="H12" s="84" t="s">
        <v>49</v>
      </c>
      <c r="I12" s="85">
        <v>0.189</v>
      </c>
      <c r="J12" s="83"/>
      <c r="K12" s="83"/>
      <c r="L12" s="83"/>
      <c r="M12" s="83"/>
    </row>
    <row r="13" spans="7:13" ht="19.5" customHeight="1">
      <c r="G13" s="83">
        <v>18</v>
      </c>
      <c r="H13" s="86" t="s">
        <v>29</v>
      </c>
      <c r="I13" s="85">
        <f t="shared" si="0"/>
        <v>0.191</v>
      </c>
      <c r="J13" s="85">
        <v>0.241</v>
      </c>
      <c r="K13" s="87">
        <v>0.16</v>
      </c>
      <c r="L13" s="87">
        <v>0.031</v>
      </c>
      <c r="M13" s="83"/>
    </row>
    <row r="14" spans="7:13" ht="19.5" customHeight="1">
      <c r="G14" s="83">
        <v>17</v>
      </c>
      <c r="H14" s="84" t="s">
        <v>47</v>
      </c>
      <c r="I14" s="85">
        <v>0.193</v>
      </c>
      <c r="J14" s="83"/>
      <c r="K14" s="83"/>
      <c r="L14" s="83"/>
      <c r="M14" s="86"/>
    </row>
    <row r="15" spans="7:13" ht="19.5" customHeight="1">
      <c r="G15" s="83">
        <v>16</v>
      </c>
      <c r="H15" s="84" t="s">
        <v>41</v>
      </c>
      <c r="I15" s="85">
        <v>0.197</v>
      </c>
      <c r="J15" s="83"/>
      <c r="K15" s="83"/>
      <c r="L15" s="83"/>
      <c r="M15" s="86"/>
    </row>
    <row r="16" spans="7:13" ht="19.5" customHeight="1">
      <c r="G16" s="83">
        <v>15</v>
      </c>
      <c r="H16" s="88" t="s">
        <v>28</v>
      </c>
      <c r="I16" s="85">
        <f t="shared" si="0"/>
        <v>0.198</v>
      </c>
      <c r="J16" s="85">
        <v>0.252</v>
      </c>
      <c r="K16" s="87">
        <v>0.158</v>
      </c>
      <c r="L16" s="87">
        <v>0.04</v>
      </c>
      <c r="M16" s="88"/>
    </row>
    <row r="17" spans="7:13" ht="19.5" customHeight="1">
      <c r="G17" s="83">
        <v>14</v>
      </c>
      <c r="H17" s="88" t="s">
        <v>20</v>
      </c>
      <c r="I17" s="85">
        <f>K17+L17</f>
        <v>0.199</v>
      </c>
      <c r="J17" s="85">
        <v>0.293</v>
      </c>
      <c r="K17" s="87">
        <v>0.165</v>
      </c>
      <c r="L17" s="87">
        <v>0.034</v>
      </c>
      <c r="M17" s="88"/>
    </row>
    <row r="18" spans="7:13" ht="18">
      <c r="G18" s="83">
        <v>13</v>
      </c>
      <c r="H18" s="89" t="s">
        <v>52</v>
      </c>
      <c r="I18" s="85">
        <f t="shared" si="0"/>
        <v>0.20400000000000001</v>
      </c>
      <c r="J18" s="90">
        <v>0.25</v>
      </c>
      <c r="K18" s="91">
        <v>0.164</v>
      </c>
      <c r="L18" s="91">
        <v>0.04</v>
      </c>
      <c r="M18" s="92"/>
    </row>
    <row r="19" spans="7:12" ht="18">
      <c r="G19" s="83">
        <v>12</v>
      </c>
      <c r="H19" s="93" t="s">
        <v>26</v>
      </c>
      <c r="I19" s="85">
        <f t="shared" si="0"/>
        <v>0.20600000000000002</v>
      </c>
      <c r="J19" s="90">
        <v>0.259</v>
      </c>
      <c r="K19" s="91">
        <v>0.168</v>
      </c>
      <c r="L19" s="91">
        <v>0.038</v>
      </c>
    </row>
    <row r="20" spans="7:13" ht="18">
      <c r="G20" s="83">
        <v>11</v>
      </c>
      <c r="H20" s="93" t="s">
        <v>25</v>
      </c>
      <c r="I20" s="85">
        <f t="shared" si="0"/>
        <v>0.209</v>
      </c>
      <c r="J20" s="90">
        <v>0.266</v>
      </c>
      <c r="K20" s="91">
        <v>0.173</v>
      </c>
      <c r="L20" s="91">
        <v>0.036</v>
      </c>
      <c r="M20" s="92"/>
    </row>
    <row r="21" spans="7:13" ht="15.75">
      <c r="G21" s="83">
        <v>10</v>
      </c>
      <c r="H21" s="94" t="s">
        <v>40</v>
      </c>
      <c r="I21" s="85">
        <v>0.212</v>
      </c>
      <c r="J21"/>
      <c r="K21"/>
      <c r="L21"/>
      <c r="M21" s="92"/>
    </row>
    <row r="22" spans="7:12" ht="18">
      <c r="G22" s="83">
        <v>9</v>
      </c>
      <c r="H22" s="93" t="s">
        <v>23</v>
      </c>
      <c r="I22" s="85">
        <f t="shared" si="0"/>
        <v>0.216</v>
      </c>
      <c r="J22" s="90">
        <v>0.264</v>
      </c>
      <c r="K22" s="91">
        <v>0.178</v>
      </c>
      <c r="L22" s="91">
        <v>0.038</v>
      </c>
    </row>
    <row r="23" spans="7:12" ht="18">
      <c r="G23" s="83">
        <v>8</v>
      </c>
      <c r="H23" s="89" t="s">
        <v>27</v>
      </c>
      <c r="I23" s="85">
        <f t="shared" si="0"/>
        <v>0.217</v>
      </c>
      <c r="J23" s="90">
        <v>0.24</v>
      </c>
      <c r="K23" s="91">
        <v>0.183</v>
      </c>
      <c r="L23" s="91">
        <v>0.034</v>
      </c>
    </row>
    <row r="24" spans="7:13" ht="15.75">
      <c r="G24" s="83">
        <v>7</v>
      </c>
      <c r="H24" s="94" t="s">
        <v>42</v>
      </c>
      <c r="I24" s="85">
        <v>0.217</v>
      </c>
      <c r="J24"/>
      <c r="K24"/>
      <c r="L24"/>
      <c r="M24" s="95"/>
    </row>
    <row r="25" spans="7:13" ht="15.75">
      <c r="G25" s="83">
        <v>6</v>
      </c>
      <c r="H25" s="94" t="s">
        <v>48</v>
      </c>
      <c r="I25" s="85">
        <v>0.218</v>
      </c>
      <c r="J25"/>
      <c r="K25"/>
      <c r="L25"/>
      <c r="M25" s="95"/>
    </row>
    <row r="26" spans="7:13" ht="18.75">
      <c r="G26" s="83">
        <v>5</v>
      </c>
      <c r="H26" s="93" t="s">
        <v>32</v>
      </c>
      <c r="I26" s="85">
        <f t="shared" si="0"/>
        <v>0.219</v>
      </c>
      <c r="J26" s="90">
        <v>0.273</v>
      </c>
      <c r="K26" s="91">
        <v>0.182</v>
      </c>
      <c r="L26" s="91">
        <v>0.037</v>
      </c>
      <c r="M26" s="92"/>
    </row>
    <row r="27" spans="7:13" ht="18.75">
      <c r="G27" s="83">
        <v>4</v>
      </c>
      <c r="H27" s="89" t="s">
        <v>21</v>
      </c>
      <c r="I27" s="85">
        <f t="shared" si="0"/>
        <v>0.222</v>
      </c>
      <c r="J27" s="90">
        <v>0.273</v>
      </c>
      <c r="K27" s="91">
        <v>0.171</v>
      </c>
      <c r="L27" s="91">
        <v>0.051</v>
      </c>
      <c r="M27" s="92"/>
    </row>
    <row r="28" spans="7:13" ht="18.75">
      <c r="G28" s="83">
        <v>3</v>
      </c>
      <c r="H28" s="89" t="s">
        <v>24</v>
      </c>
      <c r="I28" s="85">
        <f t="shared" si="0"/>
        <v>0.232</v>
      </c>
      <c r="J28" s="90">
        <v>0.282</v>
      </c>
      <c r="K28" s="91">
        <v>0.196</v>
      </c>
      <c r="L28" s="91">
        <v>0.036</v>
      </c>
      <c r="M28" s="95"/>
    </row>
    <row r="29" spans="7:12" ht="18.75">
      <c r="G29" s="83">
        <v>2</v>
      </c>
      <c r="H29" s="93" t="s">
        <v>31</v>
      </c>
      <c r="I29" s="85">
        <f t="shared" si="0"/>
        <v>0.23600000000000002</v>
      </c>
      <c r="J29" s="90">
        <v>0.285</v>
      </c>
      <c r="K29" s="96">
        <v>0.198</v>
      </c>
      <c r="L29" s="91">
        <v>0.038</v>
      </c>
    </row>
    <row r="30" spans="7:12" ht="18.75">
      <c r="G30" s="83">
        <v>1</v>
      </c>
      <c r="H30" s="89" t="s">
        <v>30</v>
      </c>
      <c r="I30" s="85">
        <f t="shared" si="0"/>
        <v>0.24200000000000002</v>
      </c>
      <c r="J30" s="90">
        <v>0.302</v>
      </c>
      <c r="K30" s="91">
        <v>0.201</v>
      </c>
      <c r="L30" s="91">
        <v>0.041</v>
      </c>
    </row>
    <row r="31" spans="10:12" ht="15.75">
      <c r="J31">
        <v>27</v>
      </c>
      <c r="K31"/>
      <c r="L31"/>
    </row>
    <row r="32" spans="8:12" ht="12.75">
      <c r="H32"/>
      <c r="I32"/>
      <c r="J32"/>
      <c r="K32"/>
      <c r="L32"/>
    </row>
    <row r="33" spans="8:12" ht="12.75">
      <c r="H33"/>
      <c r="I33"/>
      <c r="J33"/>
      <c r="K33"/>
      <c r="L33"/>
    </row>
    <row r="34" spans="8:12" ht="12.75">
      <c r="H34"/>
      <c r="I34"/>
      <c r="J34"/>
      <c r="K34"/>
      <c r="L34"/>
    </row>
    <row r="35" spans="8:12" ht="12.75">
      <c r="H35"/>
      <c r="I35"/>
      <c r="J35"/>
      <c r="K35"/>
      <c r="L35"/>
    </row>
    <row r="36" spans="8:12" ht="12.75">
      <c r="H36"/>
      <c r="I36"/>
      <c r="J36"/>
      <c r="K36"/>
      <c r="L36"/>
    </row>
    <row r="37" spans="8:12" ht="12.75">
      <c r="H37"/>
      <c r="I37"/>
      <c r="J37"/>
      <c r="K37"/>
      <c r="L37"/>
    </row>
    <row r="38" spans="8:12" ht="12.75">
      <c r="H38"/>
      <c r="I38"/>
      <c r="J38"/>
      <c r="K38"/>
      <c r="L38"/>
    </row>
    <row r="39" spans="8:12" ht="12.75">
      <c r="H39"/>
      <c r="I39"/>
      <c r="J39"/>
      <c r="K39"/>
      <c r="L39"/>
    </row>
    <row r="40" spans="8:12" ht="12.75">
      <c r="H40"/>
      <c r="I40"/>
      <c r="J40"/>
      <c r="K40"/>
      <c r="L40"/>
    </row>
    <row r="41" spans="8:12" ht="12.75">
      <c r="H41"/>
      <c r="I41"/>
      <c r="J41"/>
      <c r="K41"/>
      <c r="L41"/>
    </row>
    <row r="42" spans="8:12" ht="12.75">
      <c r="H42" t="s">
        <v>37</v>
      </c>
      <c r="I42">
        <v>21.6</v>
      </c>
      <c r="J42"/>
      <c r="K42"/>
      <c r="L42"/>
    </row>
    <row r="43" spans="8:12" ht="12.75">
      <c r="H43"/>
      <c r="I43"/>
      <c r="J43"/>
      <c r="K43"/>
      <c r="L43"/>
    </row>
    <row r="44" spans="8:12" ht="12.75">
      <c r="H44"/>
      <c r="I44"/>
      <c r="J44"/>
      <c r="K44"/>
      <c r="L44"/>
    </row>
    <row r="45" spans="8:12" ht="12.75">
      <c r="H45"/>
      <c r="I45"/>
      <c r="J45"/>
      <c r="K45"/>
      <c r="L45"/>
    </row>
    <row r="46" spans="8:12" ht="12.75">
      <c r="H46"/>
      <c r="I46"/>
      <c r="J46"/>
      <c r="K46"/>
      <c r="L46"/>
    </row>
    <row r="47" spans="8:12" ht="12.75">
      <c r="H47"/>
      <c r="I47"/>
      <c r="J47"/>
      <c r="K47"/>
      <c r="L47"/>
    </row>
    <row r="48" spans="8:12" ht="12.75">
      <c r="H48"/>
      <c r="I48"/>
      <c r="J48"/>
      <c r="K48"/>
      <c r="L48"/>
    </row>
    <row r="49" spans="8:12" ht="15.75">
      <c r="H49" s="81"/>
      <c r="I49" s="99"/>
      <c r="J49" s="99"/>
      <c r="K49" s="99"/>
      <c r="L49" s="99"/>
    </row>
    <row r="50" spans="8:12" ht="15.75">
      <c r="H50" s="81"/>
      <c r="I50" s="99"/>
      <c r="J50" s="99"/>
      <c r="K50" s="99"/>
      <c r="L50" s="99"/>
    </row>
    <row r="51" spans="8:12" ht="15.75">
      <c r="H51" s="81"/>
      <c r="I51" s="99"/>
      <c r="J51" s="99"/>
      <c r="K51" s="99"/>
      <c r="L51" s="99"/>
    </row>
    <row r="52" spans="8:12" ht="15.75">
      <c r="H52" s="81"/>
      <c r="I52" s="99"/>
      <c r="J52" s="99"/>
      <c r="K52" s="99"/>
      <c r="L52" s="99"/>
    </row>
    <row r="53" spans="8:12" ht="15.75">
      <c r="H53" s="81"/>
      <c r="I53" s="99"/>
      <c r="J53" s="99"/>
      <c r="K53" s="99"/>
      <c r="L53" s="99"/>
    </row>
    <row r="54" spans="8:12" ht="15.75">
      <c r="H54" s="81"/>
      <c r="I54" s="99"/>
      <c r="J54" s="99"/>
      <c r="K54" s="99"/>
      <c r="L54" s="99"/>
    </row>
    <row r="55" spans="8:12" ht="15.75">
      <c r="H55" s="81"/>
      <c r="I55" s="99"/>
      <c r="J55" s="99"/>
      <c r="K55" s="99"/>
      <c r="L55" s="99"/>
    </row>
    <row r="56" spans="8:12" ht="15.75">
      <c r="H56" s="81"/>
      <c r="I56" s="99"/>
      <c r="J56" s="99"/>
      <c r="K56" s="99"/>
      <c r="L56" s="99"/>
    </row>
    <row r="57" spans="8:12" ht="15.75">
      <c r="H57" s="81"/>
      <c r="I57" s="99"/>
      <c r="J57" s="99"/>
      <c r="K57" s="99"/>
      <c r="L57" s="99"/>
    </row>
    <row r="58" spans="8:12" ht="15.75">
      <c r="H58" s="81"/>
      <c r="I58" s="99"/>
      <c r="J58" s="99"/>
      <c r="K58" s="99"/>
      <c r="L58" s="99"/>
    </row>
    <row r="59" spans="8:12" ht="15.75">
      <c r="H59" s="81"/>
      <c r="I59" s="99"/>
      <c r="J59" s="99"/>
      <c r="K59" s="99"/>
      <c r="L59" s="99"/>
    </row>
    <row r="60" spans="8:12" ht="15.75">
      <c r="H60" s="81"/>
      <c r="I60" s="99"/>
      <c r="J60" s="99"/>
      <c r="K60" s="99"/>
      <c r="L60" s="99"/>
    </row>
    <row r="61" spans="8:12" ht="15.75">
      <c r="H61" s="81"/>
      <c r="I61" s="99"/>
      <c r="J61" s="99"/>
      <c r="K61" s="99"/>
      <c r="L61" s="99"/>
    </row>
    <row r="62" spans="8:12" ht="15.75">
      <c r="H62" s="81"/>
      <c r="I62" s="99"/>
      <c r="J62" s="99"/>
      <c r="K62" s="99"/>
      <c r="L62" s="99"/>
    </row>
    <row r="63" spans="8:12" ht="15.75">
      <c r="H63" s="81"/>
      <c r="I63" s="99"/>
      <c r="J63" s="99"/>
      <c r="K63" s="99"/>
      <c r="L63" s="99"/>
    </row>
    <row r="64" spans="8:12" ht="15.75">
      <c r="H64" s="81"/>
      <c r="I64" s="99"/>
      <c r="J64" s="99"/>
      <c r="K64" s="99"/>
      <c r="L64" s="99"/>
    </row>
    <row r="65" spans="8:12" ht="15.75">
      <c r="H65" s="81"/>
      <c r="I65" s="99"/>
      <c r="J65" s="99"/>
      <c r="K65" s="99"/>
      <c r="L65" s="99"/>
    </row>
    <row r="66" spans="8:12" ht="15.75">
      <c r="H66" s="81"/>
      <c r="I66" s="99"/>
      <c r="J66" s="99"/>
      <c r="K66" s="99"/>
      <c r="L66" s="99"/>
    </row>
    <row r="67" spans="8:12" ht="15.75">
      <c r="H67" s="81"/>
      <c r="I67" s="99"/>
      <c r="J67" s="99"/>
      <c r="K67" s="99"/>
      <c r="L67" s="99"/>
    </row>
    <row r="68" spans="8:12" ht="15.75">
      <c r="H68" s="81"/>
      <c r="I68" s="99"/>
      <c r="J68" s="99"/>
      <c r="K68" s="99"/>
      <c r="L68" s="99"/>
    </row>
    <row r="69" spans="8:12" ht="15.75">
      <c r="H69" s="81"/>
      <c r="I69" s="99"/>
      <c r="J69" s="99"/>
      <c r="K69" s="99"/>
      <c r="L69" s="99"/>
    </row>
    <row r="70" spans="8:12" ht="15.75">
      <c r="H70" s="81"/>
      <c r="I70" s="99"/>
      <c r="J70" s="99"/>
      <c r="K70" s="99"/>
      <c r="L70" s="99"/>
    </row>
    <row r="71" spans="8:12" ht="15.75">
      <c r="H71" s="81"/>
      <c r="I71" s="99"/>
      <c r="J71" s="99"/>
      <c r="K71" s="99"/>
      <c r="L71" s="99"/>
    </row>
    <row r="72" spans="8:12" ht="15.75">
      <c r="H72" s="81"/>
      <c r="I72" s="99"/>
      <c r="J72" s="99"/>
      <c r="K72" s="99"/>
      <c r="L72" s="99"/>
    </row>
    <row r="73" spans="8:12" ht="15.75">
      <c r="H73" s="81"/>
      <c r="I73" s="99"/>
      <c r="J73" s="99"/>
      <c r="K73" s="99"/>
      <c r="L73" s="99"/>
    </row>
    <row r="74" spans="8:12" ht="15.75">
      <c r="H74" s="81"/>
      <c r="I74" s="99"/>
      <c r="J74" s="99"/>
      <c r="K74" s="99"/>
      <c r="L74" s="99"/>
    </row>
    <row r="75" spans="8:12" ht="15.75">
      <c r="H75" s="81"/>
      <c r="I75" s="99"/>
      <c r="J75" s="99"/>
      <c r="K75" s="99"/>
      <c r="L75" s="99"/>
    </row>
    <row r="76" spans="8:12" ht="15.75">
      <c r="H76" s="81"/>
      <c r="I76" s="99"/>
      <c r="J76" s="99"/>
      <c r="K76" s="99"/>
      <c r="L76" s="99"/>
    </row>
    <row r="77" spans="8:12" ht="15.75">
      <c r="H77" s="81"/>
      <c r="I77" s="99"/>
      <c r="J77" s="99"/>
      <c r="K77" s="99"/>
      <c r="L77" s="99"/>
    </row>
    <row r="78" spans="8:12" ht="15.75">
      <c r="H78" s="81"/>
      <c r="I78" s="81"/>
      <c r="J78" s="81"/>
      <c r="K78" s="81"/>
      <c r="L78" s="81"/>
    </row>
    <row r="79" spans="8:12" ht="15.75">
      <c r="H79" s="81"/>
      <c r="I79" s="81"/>
      <c r="J79" s="81"/>
      <c r="K79" s="81"/>
      <c r="L79" s="81"/>
    </row>
    <row r="80" spans="8:12" ht="15.75">
      <c r="H80" s="81"/>
      <c r="I80" s="81"/>
      <c r="J80" s="81"/>
      <c r="K80" s="81"/>
      <c r="L80" s="81"/>
    </row>
    <row r="81" spans="8:12" ht="15.75">
      <c r="H81" s="81"/>
      <c r="I81" s="81"/>
      <c r="J81" s="81"/>
      <c r="K81" s="81"/>
      <c r="L81" s="81"/>
    </row>
    <row r="82" spans="8:12" ht="15.75">
      <c r="H82" s="81"/>
      <c r="I82" s="81"/>
      <c r="J82" s="81"/>
      <c r="K82" s="81"/>
      <c r="L82" s="81"/>
    </row>
    <row r="83" spans="8:12" ht="15.75">
      <c r="H83" s="81"/>
      <c r="I83" s="81"/>
      <c r="J83" s="81"/>
      <c r="K83" s="81"/>
      <c r="L83" s="81"/>
    </row>
    <row r="84" spans="8:12" ht="15.75">
      <c r="H84" s="81"/>
      <c r="I84" s="81"/>
      <c r="J84" s="81"/>
      <c r="K84" s="81"/>
      <c r="L84" s="81"/>
    </row>
    <row r="85" spans="8:12" ht="15.75">
      <c r="H85" s="81"/>
      <c r="I85" s="81"/>
      <c r="J85" s="81"/>
      <c r="K85" s="81"/>
      <c r="L85" s="81"/>
    </row>
    <row r="86" spans="8:12" ht="15.75">
      <c r="H86" s="81"/>
      <c r="I86" s="81"/>
      <c r="J86" s="81"/>
      <c r="K86" s="81"/>
      <c r="L86" s="81"/>
    </row>
    <row r="87" spans="8:12" ht="15.75">
      <c r="H87" s="81"/>
      <c r="I87" s="81"/>
      <c r="J87" s="81"/>
      <c r="K87" s="81"/>
      <c r="L87" s="81"/>
    </row>
    <row r="88" spans="8:12" ht="15.75">
      <c r="H88" s="81"/>
      <c r="I88" s="81"/>
      <c r="J88" s="81"/>
      <c r="K88" s="81"/>
      <c r="L88" s="81"/>
    </row>
    <row r="89" spans="8:12" ht="15.75">
      <c r="H89" s="81"/>
      <c r="I89" s="81"/>
      <c r="J89" s="81"/>
      <c r="K89" s="81"/>
      <c r="L89" s="81"/>
    </row>
    <row r="90" spans="8:12" ht="15.75">
      <c r="H90" s="81"/>
      <c r="I90" s="81"/>
      <c r="J90" s="81"/>
      <c r="K90" s="81"/>
      <c r="L90" s="81"/>
    </row>
    <row r="91" spans="8:12" ht="15.75">
      <c r="H91" s="81"/>
      <c r="I91" s="81"/>
      <c r="J91" s="81"/>
      <c r="K91" s="81"/>
      <c r="L91" s="81"/>
    </row>
    <row r="92" spans="8:12" ht="15.75">
      <c r="H92" s="81"/>
      <c r="I92" s="81"/>
      <c r="J92" s="81"/>
      <c r="K92" s="81"/>
      <c r="L92" s="81"/>
    </row>
    <row r="93" spans="8:12" ht="15.75">
      <c r="H93" s="81"/>
      <c r="I93" s="81"/>
      <c r="J93" s="81"/>
      <c r="K93" s="81"/>
      <c r="L93" s="81"/>
    </row>
    <row r="94" spans="8:12" ht="15.75">
      <c r="H94" s="81"/>
      <c r="I94" s="81"/>
      <c r="J94" s="81"/>
      <c r="K94" s="81"/>
      <c r="L94" s="81"/>
    </row>
    <row r="95" spans="8:12" ht="15.75">
      <c r="H95" s="81"/>
      <c r="I95" s="81"/>
      <c r="J95" s="81"/>
      <c r="K95" s="81"/>
      <c r="L95" s="81"/>
    </row>
    <row r="96" spans="8:12" ht="15.75">
      <c r="H96" s="81"/>
      <c r="I96" s="81"/>
      <c r="J96" s="81"/>
      <c r="K96" s="81"/>
      <c r="L96" s="81"/>
    </row>
    <row r="97" spans="8:12" ht="15.75">
      <c r="H97" s="81"/>
      <c r="I97" s="81"/>
      <c r="J97" s="81"/>
      <c r="K97" s="81"/>
      <c r="L97" s="81"/>
    </row>
    <row r="98" spans="8:12" ht="15.75">
      <c r="H98" s="81"/>
      <c r="I98" s="81"/>
      <c r="J98" s="81"/>
      <c r="K98" s="81"/>
      <c r="L98" s="81"/>
    </row>
    <row r="99" spans="8:12" ht="15.75">
      <c r="H99" s="81"/>
      <c r="I99" s="81"/>
      <c r="J99" s="81"/>
      <c r="K99" s="81"/>
      <c r="L99" s="81"/>
    </row>
    <row r="100" spans="8:12" ht="15.75">
      <c r="H100" s="81"/>
      <c r="I100" s="81"/>
      <c r="J100" s="81"/>
      <c r="K100" s="81"/>
      <c r="L100" s="81"/>
    </row>
    <row r="101" spans="8:12" ht="15.75">
      <c r="H101" s="81"/>
      <c r="I101" s="81"/>
      <c r="J101" s="81"/>
      <c r="K101" s="81"/>
      <c r="L101" s="81"/>
    </row>
    <row r="102" spans="8:12" ht="15.75">
      <c r="H102" s="81"/>
      <c r="I102" s="81"/>
      <c r="J102" s="81"/>
      <c r="K102" s="81"/>
      <c r="L102" s="81"/>
    </row>
    <row r="103" spans="8:12" ht="15.75">
      <c r="H103" s="81"/>
      <c r="I103" s="81"/>
      <c r="J103" s="81"/>
      <c r="K103" s="81"/>
      <c r="L103" s="81"/>
    </row>
    <row r="104" spans="8:12" ht="15.75">
      <c r="H104" s="81"/>
      <c r="I104" s="81"/>
      <c r="J104" s="81"/>
      <c r="K104" s="81"/>
      <c r="L104" s="81"/>
    </row>
    <row r="105" spans="8:12" ht="15.75">
      <c r="H105" s="81"/>
      <c r="I105" s="81"/>
      <c r="J105" s="81"/>
      <c r="K105" s="81"/>
      <c r="L105" s="81"/>
    </row>
    <row r="106" spans="8:12" ht="15.75">
      <c r="H106" s="81"/>
      <c r="I106" s="81"/>
      <c r="J106" s="81"/>
      <c r="K106" s="81"/>
      <c r="L106" s="81"/>
    </row>
    <row r="107" spans="8:12" ht="15.75">
      <c r="H107" s="81"/>
      <c r="I107" s="81"/>
      <c r="J107" s="81"/>
      <c r="K107" s="81"/>
      <c r="L107" s="81"/>
    </row>
    <row r="108" spans="8:12" ht="15.75">
      <c r="H108" s="81"/>
      <c r="I108" s="81"/>
      <c r="J108" s="81"/>
      <c r="K108" s="81"/>
      <c r="L108" s="81"/>
    </row>
    <row r="109" spans="8:12" ht="15.75">
      <c r="H109" s="81"/>
      <c r="I109" s="81"/>
      <c r="J109" s="81"/>
      <c r="K109" s="81"/>
      <c r="L109" s="81"/>
    </row>
    <row r="110" spans="8:12" ht="15.75">
      <c r="H110" s="81"/>
      <c r="I110" s="81"/>
      <c r="J110" s="81"/>
      <c r="K110" s="81"/>
      <c r="L110" s="81"/>
    </row>
    <row r="111" spans="8:12" ht="15.75">
      <c r="H111" s="81"/>
      <c r="I111" s="81"/>
      <c r="J111" s="81"/>
      <c r="K111" s="81"/>
      <c r="L111" s="81"/>
    </row>
    <row r="112" spans="8:12" ht="15.75">
      <c r="H112" s="81"/>
      <c r="I112" s="81"/>
      <c r="J112" s="81"/>
      <c r="K112" s="81"/>
      <c r="L112" s="81"/>
    </row>
    <row r="113" spans="8:12" ht="15.75">
      <c r="H113" s="81"/>
      <c r="I113" s="81"/>
      <c r="J113" s="81"/>
      <c r="K113" s="81"/>
      <c r="L113" s="81"/>
    </row>
    <row r="114" spans="8:12" ht="15.75">
      <c r="H114" s="81"/>
      <c r="I114" s="81"/>
      <c r="J114" s="81"/>
      <c r="K114" s="81"/>
      <c r="L114" s="81"/>
    </row>
    <row r="115" spans="8:12" ht="15.75">
      <c r="H115" s="81"/>
      <c r="I115" s="81"/>
      <c r="J115" s="81"/>
      <c r="K115" s="81"/>
      <c r="L115" s="81"/>
    </row>
    <row r="116" spans="8:12" ht="15.75">
      <c r="H116" s="81"/>
      <c r="I116" s="81"/>
      <c r="J116" s="81"/>
      <c r="K116" s="81"/>
      <c r="L116" s="81"/>
    </row>
    <row r="117" spans="8:12" ht="15.75">
      <c r="H117" s="81"/>
      <c r="I117" s="81"/>
      <c r="J117" s="81"/>
      <c r="K117" s="81"/>
      <c r="L117" s="81"/>
    </row>
    <row r="118" spans="8:12" ht="15.75">
      <c r="H118" s="81"/>
      <c r="I118" s="81"/>
      <c r="J118" s="81"/>
      <c r="K118" s="81"/>
      <c r="L118" s="81"/>
    </row>
    <row r="119" spans="8:12" ht="15.75">
      <c r="H119" s="81"/>
      <c r="I119" s="81"/>
      <c r="J119" s="81"/>
      <c r="K119" s="81"/>
      <c r="L119" s="81"/>
    </row>
    <row r="120" spans="8:12" ht="15.75">
      <c r="H120" s="81"/>
      <c r="I120" s="81"/>
      <c r="J120" s="81"/>
      <c r="K120" s="81"/>
      <c r="L120" s="81"/>
    </row>
    <row r="121" spans="8:12" ht="15.75">
      <c r="H121" s="81"/>
      <c r="I121" s="81"/>
      <c r="J121" s="81"/>
      <c r="K121" s="81"/>
      <c r="L121" s="81"/>
    </row>
    <row r="122" spans="8:12" ht="15.75">
      <c r="H122" s="81"/>
      <c r="I122" s="81"/>
      <c r="J122" s="81"/>
      <c r="K122" s="81"/>
      <c r="L122" s="81"/>
    </row>
    <row r="123" spans="8:12" ht="15.75">
      <c r="H123" s="81"/>
      <c r="I123" s="81"/>
      <c r="J123" s="81"/>
      <c r="K123" s="81"/>
      <c r="L123" s="81"/>
    </row>
    <row r="124" spans="8:12" ht="15.75">
      <c r="H124" s="81"/>
      <c r="I124" s="81"/>
      <c r="J124" s="81"/>
      <c r="K124" s="81"/>
      <c r="L124" s="81"/>
    </row>
    <row r="125" spans="8:12" ht="15.75">
      <c r="H125" s="81"/>
      <c r="I125" s="81"/>
      <c r="J125" s="81"/>
      <c r="K125" s="81"/>
      <c r="L125" s="81"/>
    </row>
    <row r="126" spans="8:12" ht="15.75">
      <c r="H126" s="81"/>
      <c r="I126" s="81"/>
      <c r="J126" s="81"/>
      <c r="K126" s="81"/>
      <c r="L126" s="81"/>
    </row>
    <row r="127" spans="8:12" ht="15.75">
      <c r="H127" s="81"/>
      <c r="I127" s="81"/>
      <c r="J127" s="81"/>
      <c r="K127" s="81"/>
      <c r="L127" s="81"/>
    </row>
    <row r="128" spans="8:12" ht="15.75">
      <c r="H128" s="81"/>
      <c r="I128" s="81"/>
      <c r="J128" s="81"/>
      <c r="K128" s="81"/>
      <c r="L128" s="81"/>
    </row>
    <row r="129" spans="8:12" ht="15.75">
      <c r="H129" s="81"/>
      <c r="I129" s="81"/>
      <c r="J129" s="81"/>
      <c r="K129" s="81"/>
      <c r="L129" s="81"/>
    </row>
    <row r="130" spans="8:12" ht="15.75">
      <c r="H130" s="81"/>
      <c r="I130" s="81"/>
      <c r="J130" s="81"/>
      <c r="K130" s="81"/>
      <c r="L130" s="81"/>
    </row>
    <row r="131" spans="8:12" ht="15.75">
      <c r="H131" s="81"/>
      <c r="I131" s="81"/>
      <c r="J131" s="81"/>
      <c r="K131" s="81"/>
      <c r="L131" s="81"/>
    </row>
    <row r="132" spans="8:12" ht="15.75">
      <c r="H132" s="81"/>
      <c r="I132" s="81"/>
      <c r="J132" s="81"/>
      <c r="K132" s="81"/>
      <c r="L132" s="81"/>
    </row>
    <row r="133" spans="8:12" ht="15.75">
      <c r="H133" s="81"/>
      <c r="I133" s="81"/>
      <c r="J133" s="81"/>
      <c r="K133" s="81"/>
      <c r="L133" s="81"/>
    </row>
    <row r="134" spans="8:12" ht="15.75">
      <c r="H134" s="81"/>
      <c r="I134" s="81"/>
      <c r="J134" s="81"/>
      <c r="K134" s="81"/>
      <c r="L134" s="81"/>
    </row>
    <row r="135" spans="8:12" ht="15.75">
      <c r="H135" s="81"/>
      <c r="I135" s="81"/>
      <c r="J135" s="81"/>
      <c r="K135" s="81"/>
      <c r="L135" s="81"/>
    </row>
    <row r="136" spans="8:12" ht="15.75">
      <c r="H136" s="81"/>
      <c r="I136" s="81"/>
      <c r="J136" s="81"/>
      <c r="K136" s="81"/>
      <c r="L136" s="81"/>
    </row>
    <row r="137" spans="8:12" ht="15.75">
      <c r="H137" s="81"/>
      <c r="I137" s="81"/>
      <c r="J137" s="81"/>
      <c r="K137" s="81"/>
      <c r="L137" s="81"/>
    </row>
    <row r="138" spans="8:12" ht="15.75">
      <c r="H138" s="81"/>
      <c r="I138" s="81"/>
      <c r="J138" s="81"/>
      <c r="K138" s="81"/>
      <c r="L138" s="81"/>
    </row>
    <row r="139" spans="8:12" ht="15.75">
      <c r="H139" s="81"/>
      <c r="I139" s="81"/>
      <c r="J139" s="81"/>
      <c r="K139" s="81"/>
      <c r="L139" s="81"/>
    </row>
    <row r="140" spans="8:12" ht="15.75">
      <c r="H140" s="81"/>
      <c r="I140" s="81"/>
      <c r="J140" s="81"/>
      <c r="K140" s="81"/>
      <c r="L140" s="81"/>
    </row>
    <row r="141" spans="8:12" ht="15.75">
      <c r="H141" s="81"/>
      <c r="I141" s="81"/>
      <c r="J141" s="81"/>
      <c r="K141" s="81"/>
      <c r="L141" s="81"/>
    </row>
    <row r="142" spans="8:12" ht="15.75">
      <c r="H142" s="81"/>
      <c r="I142" s="81"/>
      <c r="J142" s="81"/>
      <c r="K142" s="81"/>
      <c r="L142" s="81"/>
    </row>
    <row r="143" spans="8:12" ht="15.75">
      <c r="H143" s="81"/>
      <c r="I143" s="81"/>
      <c r="J143" s="81"/>
      <c r="K143" s="81"/>
      <c r="L143" s="81"/>
    </row>
    <row r="144" spans="8:12" ht="15.75">
      <c r="H144" s="81"/>
      <c r="I144" s="81"/>
      <c r="J144" s="81"/>
      <c r="K144" s="81"/>
      <c r="L144" s="81"/>
    </row>
    <row r="145" spans="8:12" ht="15.75">
      <c r="H145" s="81"/>
      <c r="I145" s="81"/>
      <c r="J145" s="81"/>
      <c r="K145" s="81"/>
      <c r="L145" s="81"/>
    </row>
    <row r="146" spans="8:12" ht="15.75">
      <c r="H146" s="81"/>
      <c r="I146" s="81"/>
      <c r="J146" s="81"/>
      <c r="K146" s="81"/>
      <c r="L146" s="81"/>
    </row>
    <row r="147" spans="8:12" ht="15.75">
      <c r="H147" s="81"/>
      <c r="I147" s="81"/>
      <c r="J147" s="81"/>
      <c r="K147" s="81"/>
      <c r="L147" s="81"/>
    </row>
    <row r="148" spans="8:12" ht="15.75">
      <c r="H148" s="81"/>
      <c r="I148" s="81"/>
      <c r="J148" s="81"/>
      <c r="K148" s="81"/>
      <c r="L148" s="81"/>
    </row>
    <row r="149" spans="8:12" ht="15.75">
      <c r="H149" s="81"/>
      <c r="I149" s="81"/>
      <c r="J149" s="81"/>
      <c r="K149" s="81"/>
      <c r="L149" s="81"/>
    </row>
    <row r="150" spans="8:12" ht="15.75">
      <c r="H150" s="81"/>
      <c r="I150" s="81"/>
      <c r="J150" s="81"/>
      <c r="K150" s="81"/>
      <c r="L150" s="81"/>
    </row>
    <row r="151" spans="8:12" ht="15.75">
      <c r="H151" s="81"/>
      <c r="I151" s="81"/>
      <c r="J151" s="81"/>
      <c r="K151" s="81"/>
      <c r="L151" s="81"/>
    </row>
    <row r="152" spans="8:12" ht="15.75">
      <c r="H152" s="81"/>
      <c r="I152" s="81"/>
      <c r="J152" s="81"/>
      <c r="K152" s="81"/>
      <c r="L152" s="81"/>
    </row>
    <row r="153" spans="8:12" ht="15.75">
      <c r="H153" s="81"/>
      <c r="I153" s="81"/>
      <c r="J153" s="81"/>
      <c r="K153" s="81"/>
      <c r="L153" s="81"/>
    </row>
    <row r="154" spans="8:12" ht="15.75">
      <c r="H154" s="81"/>
      <c r="I154" s="81"/>
      <c r="J154" s="81"/>
      <c r="K154" s="81"/>
      <c r="L154" s="81"/>
    </row>
    <row r="155" spans="8:12" ht="15.75">
      <c r="H155" s="81"/>
      <c r="I155" s="81"/>
      <c r="J155" s="81"/>
      <c r="K155" s="81"/>
      <c r="L155" s="81"/>
    </row>
    <row r="156" spans="8:12" ht="15.75">
      <c r="H156" s="81"/>
      <c r="I156" s="81"/>
      <c r="J156" s="81"/>
      <c r="K156" s="81"/>
      <c r="L156" s="81"/>
    </row>
    <row r="157" spans="8:12" ht="15.75">
      <c r="H157" s="81"/>
      <c r="I157" s="81"/>
      <c r="J157" s="81"/>
      <c r="K157" s="81"/>
      <c r="L157" s="81"/>
    </row>
    <row r="158" spans="8:12" ht="15.75">
      <c r="H158" s="81"/>
      <c r="I158" s="81"/>
      <c r="J158" s="81"/>
      <c r="K158" s="81"/>
      <c r="L158" s="81"/>
    </row>
    <row r="159" spans="8:12" ht="15.75">
      <c r="H159" s="81"/>
      <c r="I159" s="81"/>
      <c r="J159" s="81"/>
      <c r="K159" s="81"/>
      <c r="L159" s="81"/>
    </row>
    <row r="160" spans="8:12" ht="15.75">
      <c r="H160" s="81"/>
      <c r="I160" s="81"/>
      <c r="J160" s="81"/>
      <c r="K160" s="81"/>
      <c r="L160" s="81"/>
    </row>
    <row r="161" spans="8:12" ht="15.75">
      <c r="H161" s="81"/>
      <c r="I161" s="81"/>
      <c r="J161" s="81"/>
      <c r="K161" s="81"/>
      <c r="L161" s="81"/>
    </row>
    <row r="162" spans="8:12" ht="15.75">
      <c r="H162" s="81"/>
      <c r="I162" s="81"/>
      <c r="J162" s="81"/>
      <c r="K162" s="81"/>
      <c r="L162" s="81"/>
    </row>
    <row r="163" spans="8:12" ht="15.75">
      <c r="H163" s="81"/>
      <c r="I163" s="81"/>
      <c r="J163" s="81"/>
      <c r="K163" s="81"/>
      <c r="L163" s="81"/>
    </row>
    <row r="164" spans="8:12" ht="15.75">
      <c r="H164" s="81"/>
      <c r="I164" s="81"/>
      <c r="J164" s="81"/>
      <c r="K164" s="81"/>
      <c r="L164" s="81"/>
    </row>
    <row r="165" spans="8:12" ht="15.75">
      <c r="H165" s="81"/>
      <c r="I165" s="81"/>
      <c r="J165" s="81"/>
      <c r="K165" s="81"/>
      <c r="L165" s="81"/>
    </row>
    <row r="166" spans="8:12" ht="15.75">
      <c r="H166" s="81"/>
      <c r="I166" s="81"/>
      <c r="J166" s="81"/>
      <c r="K166" s="81"/>
      <c r="L166" s="81"/>
    </row>
    <row r="167" spans="8:12" ht="15.75">
      <c r="H167" s="81"/>
      <c r="I167" s="81"/>
      <c r="J167" s="81"/>
      <c r="K167" s="81"/>
      <c r="L167" s="81"/>
    </row>
    <row r="168" spans="8:12" ht="15.75">
      <c r="H168" s="81"/>
      <c r="I168" s="81"/>
      <c r="J168" s="81"/>
      <c r="K168" s="81"/>
      <c r="L168" s="81"/>
    </row>
    <row r="169" spans="8:12" ht="15.75">
      <c r="H169" s="81"/>
      <c r="I169" s="81"/>
      <c r="J169" s="81"/>
      <c r="K169" s="81"/>
      <c r="L169" s="81"/>
    </row>
    <row r="170" spans="8:12" ht="15.75">
      <c r="H170" s="81"/>
      <c r="I170" s="81"/>
      <c r="J170" s="81"/>
      <c r="K170" s="81"/>
      <c r="L170" s="81"/>
    </row>
    <row r="171" spans="8:12" ht="15.75">
      <c r="H171" s="81"/>
      <c r="I171" s="81"/>
      <c r="J171" s="81"/>
      <c r="K171" s="81"/>
      <c r="L171" s="81"/>
    </row>
    <row r="172" spans="8:12" ht="15.75">
      <c r="H172" s="81"/>
      <c r="I172" s="81"/>
      <c r="J172" s="81"/>
      <c r="K172" s="81"/>
      <c r="L172" s="81"/>
    </row>
    <row r="173" spans="8:12" ht="15.75">
      <c r="H173" s="81"/>
      <c r="I173" s="81"/>
      <c r="J173" s="81"/>
      <c r="K173" s="81"/>
      <c r="L173" s="81"/>
    </row>
    <row r="174" spans="8:12" ht="15.75">
      <c r="H174" s="81"/>
      <c r="I174" s="81"/>
      <c r="J174" s="81"/>
      <c r="K174" s="81"/>
      <c r="L174" s="81"/>
    </row>
    <row r="175" spans="8:12" ht="15.75">
      <c r="H175" s="81"/>
      <c r="I175" s="81"/>
      <c r="J175" s="81"/>
      <c r="K175" s="81"/>
      <c r="L175" s="81"/>
    </row>
    <row r="176" spans="8:12" ht="15.75">
      <c r="H176" s="81"/>
      <c r="I176" s="81"/>
      <c r="J176" s="81"/>
      <c r="K176" s="81"/>
      <c r="L176" s="81"/>
    </row>
    <row r="177" spans="8:12" ht="15.75">
      <c r="H177" s="81"/>
      <c r="I177" s="81"/>
      <c r="J177" s="81"/>
      <c r="K177" s="81"/>
      <c r="L177" s="81"/>
    </row>
    <row r="178" spans="8:12" ht="15.75">
      <c r="H178" s="81"/>
      <c r="I178" s="81"/>
      <c r="J178" s="81"/>
      <c r="K178" s="81"/>
      <c r="L178" s="81"/>
    </row>
    <row r="179" spans="8:12" ht="15.75">
      <c r="H179" s="81"/>
      <c r="I179" s="81"/>
      <c r="J179" s="81"/>
      <c r="K179" s="81"/>
      <c r="L179" s="81"/>
    </row>
    <row r="180" spans="8:12" ht="15.75">
      <c r="H180" s="81"/>
      <c r="I180" s="81"/>
      <c r="J180" s="81"/>
      <c r="K180" s="81"/>
      <c r="L180" s="81"/>
    </row>
    <row r="181" spans="8:12" ht="15.75">
      <c r="H181" s="81"/>
      <c r="I181" s="81"/>
      <c r="J181" s="81"/>
      <c r="K181" s="81"/>
      <c r="L181" s="81"/>
    </row>
    <row r="182" spans="8:12" ht="15.75">
      <c r="H182" s="81"/>
      <c r="I182" s="81"/>
      <c r="J182" s="81"/>
      <c r="K182" s="81"/>
      <c r="L182" s="81"/>
    </row>
    <row r="183" spans="8:12" ht="15.75">
      <c r="H183" s="81"/>
      <c r="I183" s="81"/>
      <c r="J183" s="81"/>
      <c r="K183" s="81"/>
      <c r="L183" s="81"/>
    </row>
    <row r="184" spans="8:12" ht="15.75">
      <c r="H184" s="81"/>
      <c r="I184" s="81"/>
      <c r="J184" s="81"/>
      <c r="K184" s="81"/>
      <c r="L184" s="81"/>
    </row>
    <row r="185" spans="8:12" ht="15.75">
      <c r="H185" s="81"/>
      <c r="I185" s="81"/>
      <c r="J185" s="81"/>
      <c r="K185" s="81"/>
      <c r="L185" s="81"/>
    </row>
    <row r="186" spans="8:12" ht="15.75">
      <c r="H186" s="81"/>
      <c r="I186" s="81"/>
      <c r="J186" s="81"/>
      <c r="K186" s="81"/>
      <c r="L186" s="81"/>
    </row>
    <row r="187" spans="8:12" ht="15.75">
      <c r="H187" s="81"/>
      <c r="I187" s="81"/>
      <c r="J187" s="81"/>
      <c r="K187" s="81"/>
      <c r="L187" s="81"/>
    </row>
    <row r="188" spans="8:12" ht="15.75">
      <c r="H188" s="81"/>
      <c r="I188" s="81"/>
      <c r="J188" s="81"/>
      <c r="K188" s="81"/>
      <c r="L188" s="81"/>
    </row>
    <row r="189" spans="8:12" ht="15.75">
      <c r="H189" s="81"/>
      <c r="I189" s="81"/>
      <c r="J189" s="81"/>
      <c r="K189" s="81"/>
      <c r="L189" s="81"/>
    </row>
    <row r="190" spans="8:12" ht="15.75">
      <c r="H190" s="81"/>
      <c r="I190" s="81"/>
      <c r="J190" s="81"/>
      <c r="K190" s="81"/>
      <c r="L190" s="81"/>
    </row>
    <row r="191" spans="8:12" ht="15.75">
      <c r="H191" s="81"/>
      <c r="I191" s="81"/>
      <c r="J191" s="81"/>
      <c r="K191" s="81"/>
      <c r="L191" s="81"/>
    </row>
    <row r="192" spans="8:12" ht="15.75">
      <c r="H192" s="81"/>
      <c r="I192" s="81"/>
      <c r="J192" s="81"/>
      <c r="K192" s="81"/>
      <c r="L192" s="81"/>
    </row>
    <row r="193" spans="8:12" ht="15.75">
      <c r="H193" s="81"/>
      <c r="I193" s="81"/>
      <c r="J193" s="81"/>
      <c r="K193" s="81"/>
      <c r="L193" s="81"/>
    </row>
    <row r="194" spans="8:12" ht="15.75">
      <c r="H194" s="81"/>
      <c r="I194" s="81"/>
      <c r="J194" s="81"/>
      <c r="K194" s="81"/>
      <c r="L194" s="81"/>
    </row>
    <row r="195" spans="8:12" ht="15.75">
      <c r="H195" s="81"/>
      <c r="I195" s="81"/>
      <c r="J195" s="81"/>
      <c r="K195" s="81"/>
      <c r="L195" s="81"/>
    </row>
    <row r="196" spans="8:12" ht="15.75">
      <c r="H196" s="81"/>
      <c r="I196" s="81"/>
      <c r="J196" s="81"/>
      <c r="K196" s="81"/>
      <c r="L196" s="81"/>
    </row>
    <row r="197" spans="8:12" ht="15.75">
      <c r="H197" s="81"/>
      <c r="I197" s="81"/>
      <c r="J197" s="81"/>
      <c r="K197" s="81"/>
      <c r="L197" s="81"/>
    </row>
    <row r="198" spans="8:12" ht="15.75">
      <c r="H198" s="81"/>
      <c r="I198" s="81"/>
      <c r="J198" s="81"/>
      <c r="K198" s="81"/>
      <c r="L198" s="81"/>
    </row>
    <row r="199" spans="8:12" ht="15.75">
      <c r="H199" s="81"/>
      <c r="I199" s="81"/>
      <c r="J199" s="81"/>
      <c r="K199" s="81"/>
      <c r="L199" s="81"/>
    </row>
    <row r="200" spans="8:12" ht="15.75">
      <c r="H200" s="100"/>
      <c r="I200" s="101"/>
      <c r="J200" s="101"/>
      <c r="K200" s="101"/>
      <c r="L200" s="101"/>
    </row>
    <row r="201" spans="8:12" ht="15.75">
      <c r="H201" s="100"/>
      <c r="I201" s="101"/>
      <c r="J201" s="101"/>
      <c r="K201" s="101"/>
      <c r="L201" s="101"/>
    </row>
    <row r="202" spans="8:12" ht="15.75">
      <c r="H202" s="100"/>
      <c r="I202" s="101"/>
      <c r="J202" s="101"/>
      <c r="K202" s="101"/>
      <c r="L202" s="101"/>
    </row>
    <row r="203" spans="8:12" ht="15.75">
      <c r="H203" s="100"/>
      <c r="I203" s="101"/>
      <c r="J203" s="101"/>
      <c r="K203" s="101"/>
      <c r="L203" s="101"/>
    </row>
    <row r="204" spans="8:12" ht="15.75">
      <c r="H204" s="100"/>
      <c r="I204" s="101"/>
      <c r="J204" s="101"/>
      <c r="K204" s="101"/>
      <c r="L204" s="101"/>
    </row>
    <row r="205" spans="8:12" ht="15.75">
      <c r="H205" s="100"/>
      <c r="I205" s="101"/>
      <c r="J205" s="101"/>
      <c r="K205" s="101"/>
      <c r="L205" s="101"/>
    </row>
    <row r="206" spans="8:12" ht="15.75">
      <c r="H206" s="100"/>
      <c r="I206" s="101"/>
      <c r="J206" s="101"/>
      <c r="K206" s="101"/>
      <c r="L206" s="101"/>
    </row>
    <row r="207" spans="8:12" ht="15.75">
      <c r="H207" s="100"/>
      <c r="I207" s="101"/>
      <c r="J207" s="101"/>
      <c r="K207" s="101"/>
      <c r="L207" s="101"/>
    </row>
    <row r="208" spans="8:12" ht="15.75">
      <c r="H208" s="100"/>
      <c r="I208" s="101"/>
      <c r="J208" s="101"/>
      <c r="K208" s="101"/>
      <c r="L208" s="101"/>
    </row>
    <row r="209" spans="8:12" ht="15.75">
      <c r="H209" s="100"/>
      <c r="I209" s="101"/>
      <c r="J209" s="101"/>
      <c r="K209" s="101"/>
      <c r="L209" s="101"/>
    </row>
    <row r="210" spans="8:12" ht="15.75">
      <c r="H210" s="100"/>
      <c r="I210" s="101"/>
      <c r="J210" s="101"/>
      <c r="K210" s="101"/>
      <c r="L210" s="101"/>
    </row>
    <row r="211" spans="8:12" ht="15.75">
      <c r="H211" s="100"/>
      <c r="I211" s="101"/>
      <c r="J211" s="101"/>
      <c r="K211" s="101"/>
      <c r="L211" s="101"/>
    </row>
    <row r="212" spans="8:12" ht="15.75">
      <c r="H212" s="100"/>
      <c r="I212" s="101"/>
      <c r="J212" s="101"/>
      <c r="K212" s="101"/>
      <c r="L212" s="101"/>
    </row>
    <row r="213" spans="8:12" ht="15.75">
      <c r="H213" s="100"/>
      <c r="I213" s="101"/>
      <c r="J213" s="101"/>
      <c r="K213" s="101"/>
      <c r="L213" s="101"/>
    </row>
    <row r="214" spans="8:12" ht="15.75">
      <c r="H214" s="100"/>
      <c r="I214" s="101"/>
      <c r="J214" s="101"/>
      <c r="K214" s="101"/>
      <c r="L214" s="101"/>
    </row>
    <row r="215" spans="8:12" ht="15.75">
      <c r="H215" s="100"/>
      <c r="I215" s="101"/>
      <c r="J215" s="101"/>
      <c r="K215" s="101"/>
      <c r="L215" s="101"/>
    </row>
    <row r="216" spans="8:12" ht="15.75">
      <c r="H216" s="100"/>
      <c r="I216" s="101"/>
      <c r="J216" s="101"/>
      <c r="K216" s="101"/>
      <c r="L216" s="101"/>
    </row>
    <row r="217" spans="8:12" ht="15.75">
      <c r="H217" s="100"/>
      <c r="I217" s="101"/>
      <c r="J217" s="101"/>
      <c r="K217" s="101"/>
      <c r="L217" s="101"/>
    </row>
    <row r="218" spans="8:12" ht="15.75">
      <c r="H218" s="100"/>
      <c r="I218" s="101"/>
      <c r="J218" s="101"/>
      <c r="K218" s="101"/>
      <c r="L218" s="101"/>
    </row>
    <row r="219" spans="8:12" ht="15.75">
      <c r="H219" s="100"/>
      <c r="I219" s="101"/>
      <c r="J219" s="101"/>
      <c r="K219" s="101"/>
      <c r="L219" s="101"/>
    </row>
    <row r="220" spans="8:12" ht="15.75">
      <c r="H220" s="100"/>
      <c r="I220" s="101"/>
      <c r="J220" s="101"/>
      <c r="K220" s="101"/>
      <c r="L220" s="101"/>
    </row>
    <row r="221" spans="8:12" ht="15.75">
      <c r="H221" s="100"/>
      <c r="I221" s="101"/>
      <c r="J221" s="101"/>
      <c r="K221" s="101"/>
      <c r="L221" s="101"/>
    </row>
    <row r="222" spans="8:12" ht="15.75">
      <c r="H222" s="100"/>
      <c r="I222" s="101"/>
      <c r="J222" s="101"/>
      <c r="K222" s="101"/>
      <c r="L222" s="101"/>
    </row>
    <row r="223" spans="8:12" ht="15.75">
      <c r="H223" s="100"/>
      <c r="I223" s="101"/>
      <c r="J223" s="101"/>
      <c r="K223" s="101"/>
      <c r="L223" s="101"/>
    </row>
    <row r="224" spans="8:12" ht="15.75">
      <c r="H224" s="100"/>
      <c r="I224" s="101"/>
      <c r="J224" s="101"/>
      <c r="K224" s="101"/>
      <c r="L224" s="101"/>
    </row>
    <row r="225" spans="8:12" ht="15.75">
      <c r="H225" s="100"/>
      <c r="I225" s="101"/>
      <c r="J225" s="101"/>
      <c r="K225" s="101"/>
      <c r="L225" s="101"/>
    </row>
    <row r="226" spans="8:12" ht="15.75">
      <c r="H226" s="100"/>
      <c r="I226" s="101"/>
      <c r="J226" s="101"/>
      <c r="K226" s="101"/>
      <c r="L226" s="101"/>
    </row>
    <row r="227" spans="8:12" ht="15.75">
      <c r="H227" s="100"/>
      <c r="I227" s="101"/>
      <c r="J227" s="101"/>
      <c r="K227" s="101"/>
      <c r="L227" s="101"/>
    </row>
    <row r="228" spans="8:12" ht="15.75">
      <c r="H228" s="100"/>
      <c r="I228" s="101"/>
      <c r="J228" s="101"/>
      <c r="K228" s="101"/>
      <c r="L228" s="101"/>
    </row>
    <row r="229" spans="8:12" ht="15.75">
      <c r="H229" s="100"/>
      <c r="I229" s="101"/>
      <c r="J229" s="101"/>
      <c r="K229" s="101"/>
      <c r="L229" s="101"/>
    </row>
    <row r="230" spans="8:12" ht="15.75">
      <c r="H230" s="100"/>
      <c r="I230" s="101"/>
      <c r="J230" s="101"/>
      <c r="K230" s="101"/>
      <c r="L230" s="101"/>
    </row>
    <row r="231" spans="8:12" ht="15.75">
      <c r="H231" s="100"/>
      <c r="I231" s="101"/>
      <c r="J231" s="101"/>
      <c r="K231" s="101"/>
      <c r="L231" s="101"/>
    </row>
    <row r="232" spans="8:12" ht="15.75">
      <c r="H232" s="100"/>
      <c r="I232" s="101"/>
      <c r="J232" s="101"/>
      <c r="K232" s="101"/>
      <c r="L232" s="101"/>
    </row>
    <row r="233" spans="8:12" ht="15.75">
      <c r="H233" s="100"/>
      <c r="I233" s="101"/>
      <c r="J233" s="101"/>
      <c r="K233" s="101"/>
      <c r="L233" s="101"/>
    </row>
    <row r="234" spans="8:12" ht="15.75">
      <c r="H234" s="100"/>
      <c r="I234" s="101"/>
      <c r="J234" s="101"/>
      <c r="K234" s="101"/>
      <c r="L234" s="101"/>
    </row>
    <row r="235" spans="8:12" ht="15.75">
      <c r="H235" s="100"/>
      <c r="I235" s="101"/>
      <c r="J235" s="101"/>
      <c r="K235" s="101"/>
      <c r="L235" s="101"/>
    </row>
    <row r="236" spans="8:12" ht="15.75">
      <c r="H236" s="100"/>
      <c r="I236" s="101"/>
      <c r="J236" s="101"/>
      <c r="K236" s="101"/>
      <c r="L236" s="101"/>
    </row>
    <row r="237" spans="8:12" ht="15.75">
      <c r="H237" s="100"/>
      <c r="I237" s="101"/>
      <c r="J237" s="101"/>
      <c r="K237" s="101"/>
      <c r="L237" s="101"/>
    </row>
    <row r="238" spans="8:12" ht="15.75">
      <c r="H238" s="100"/>
      <c r="I238" s="101"/>
      <c r="J238" s="101"/>
      <c r="K238" s="101"/>
      <c r="L238" s="101"/>
    </row>
    <row r="239" spans="8:12" ht="15.75">
      <c r="H239" s="100"/>
      <c r="I239" s="101"/>
      <c r="J239" s="101"/>
      <c r="K239" s="101"/>
      <c r="L239" s="101"/>
    </row>
    <row r="240" spans="8:12" ht="15.75">
      <c r="H240" s="100"/>
      <c r="I240" s="101"/>
      <c r="J240" s="101"/>
      <c r="K240" s="101"/>
      <c r="L240" s="101"/>
    </row>
    <row r="241" spans="8:12" ht="15.75">
      <c r="H241" s="100"/>
      <c r="I241" s="101"/>
      <c r="J241" s="101"/>
      <c r="K241" s="101"/>
      <c r="L241" s="101"/>
    </row>
    <row r="242" spans="8:12" ht="15.75">
      <c r="H242" s="100"/>
      <c r="I242" s="101"/>
      <c r="J242" s="101"/>
      <c r="K242" s="101"/>
      <c r="L242" s="101"/>
    </row>
    <row r="243" spans="8:12" ht="15.75">
      <c r="H243" s="100"/>
      <c r="I243" s="101"/>
      <c r="J243" s="101"/>
      <c r="K243" s="101"/>
      <c r="L243" s="101"/>
    </row>
    <row r="244" spans="8:12" ht="15.75">
      <c r="H244" s="100"/>
      <c r="I244" s="101"/>
      <c r="J244" s="101"/>
      <c r="K244" s="101"/>
      <c r="L244" s="101"/>
    </row>
    <row r="245" spans="8:12" ht="15.75">
      <c r="H245" s="100"/>
      <c r="I245" s="101"/>
      <c r="J245" s="101"/>
      <c r="K245" s="101"/>
      <c r="L245" s="101"/>
    </row>
    <row r="246" spans="8:12" ht="15.75">
      <c r="H246" s="100"/>
      <c r="I246" s="101"/>
      <c r="J246" s="101"/>
      <c r="K246" s="101"/>
      <c r="L246" s="101"/>
    </row>
    <row r="247" spans="8:12" ht="15.75">
      <c r="H247" s="100"/>
      <c r="I247" s="101"/>
      <c r="J247" s="101"/>
      <c r="K247" s="101"/>
      <c r="L247" s="101"/>
    </row>
    <row r="248" spans="8:12" ht="15.75">
      <c r="H248" s="100"/>
      <c r="I248" s="101"/>
      <c r="J248" s="101"/>
      <c r="K248" s="101"/>
      <c r="L248" s="101"/>
    </row>
    <row r="249" spans="8:12" ht="15.75">
      <c r="H249" s="100"/>
      <c r="I249" s="101"/>
      <c r="J249" s="101"/>
      <c r="K249" s="101"/>
      <c r="L249" s="101"/>
    </row>
    <row r="250" spans="8:12" ht="15.75">
      <c r="H250" s="100"/>
      <c r="I250" s="101"/>
      <c r="J250" s="101"/>
      <c r="K250" s="101"/>
      <c r="L250" s="101"/>
    </row>
    <row r="251" spans="8:12" ht="15.75">
      <c r="H251" s="100"/>
      <c r="I251" s="101"/>
      <c r="J251" s="101"/>
      <c r="K251" s="101"/>
      <c r="L251" s="101"/>
    </row>
    <row r="252" spans="8:12" ht="15.75">
      <c r="H252" s="100"/>
      <c r="I252" s="101"/>
      <c r="J252" s="101"/>
      <c r="K252" s="101"/>
      <c r="L252" s="101"/>
    </row>
    <row r="253" spans="8:12" ht="15.75">
      <c r="H253" s="100"/>
      <c r="I253" s="101"/>
      <c r="J253" s="101"/>
      <c r="K253" s="101"/>
      <c r="L253" s="101"/>
    </row>
    <row r="254" spans="8:12" ht="15.75">
      <c r="H254" s="100"/>
      <c r="I254" s="101"/>
      <c r="J254" s="101"/>
      <c r="K254" s="101"/>
      <c r="L254" s="101"/>
    </row>
    <row r="255" spans="8:12" ht="15.75">
      <c r="H255" s="100"/>
      <c r="I255" s="101"/>
      <c r="J255" s="101"/>
      <c r="K255" s="101"/>
      <c r="L255" s="101"/>
    </row>
    <row r="256" spans="8:12" ht="15.75">
      <c r="H256" s="100"/>
      <c r="I256" s="101"/>
      <c r="J256" s="101"/>
      <c r="K256" s="101"/>
      <c r="L256" s="101"/>
    </row>
    <row r="257" spans="8:12" ht="15.75">
      <c r="H257" s="100"/>
      <c r="I257" s="101"/>
      <c r="J257" s="101"/>
      <c r="K257" s="101"/>
      <c r="L257" s="101"/>
    </row>
    <row r="258" spans="8:12" ht="15.75">
      <c r="H258" s="100"/>
      <c r="I258" s="101"/>
      <c r="J258" s="101"/>
      <c r="K258" s="101"/>
      <c r="L258" s="101"/>
    </row>
    <row r="259" spans="8:12" ht="15.75">
      <c r="H259" s="100"/>
      <c r="I259" s="101"/>
      <c r="J259" s="101"/>
      <c r="K259" s="101"/>
      <c r="L259" s="101"/>
    </row>
    <row r="260" spans="8:12" ht="15.75">
      <c r="H260" s="100"/>
      <c r="I260" s="101"/>
      <c r="J260" s="101"/>
      <c r="K260" s="101"/>
      <c r="L260" s="101"/>
    </row>
    <row r="261" spans="8:12" ht="15.75">
      <c r="H261" s="100"/>
      <c r="I261" s="101"/>
      <c r="J261" s="101"/>
      <c r="K261" s="101"/>
      <c r="L261" s="101"/>
    </row>
    <row r="262" spans="8:12" ht="15.75">
      <c r="H262" s="100"/>
      <c r="I262" s="101"/>
      <c r="J262" s="101"/>
      <c r="K262" s="101"/>
      <c r="L262" s="101"/>
    </row>
    <row r="263" spans="8:12" ht="15.75">
      <c r="H263" s="100"/>
      <c r="I263" s="101"/>
      <c r="J263" s="101"/>
      <c r="K263" s="101"/>
      <c r="L263" s="101"/>
    </row>
    <row r="264" spans="8:12" ht="15.75">
      <c r="H264" s="100"/>
      <c r="I264" s="101"/>
      <c r="J264" s="101"/>
      <c r="K264" s="101"/>
      <c r="L264" s="101"/>
    </row>
    <row r="265" spans="8:12" ht="15.75">
      <c r="H265" s="100"/>
      <c r="I265" s="101"/>
      <c r="J265" s="101"/>
      <c r="K265" s="101"/>
      <c r="L265" s="101"/>
    </row>
    <row r="266" spans="8:12" ht="15.75">
      <c r="H266" s="100"/>
      <c r="I266" s="101"/>
      <c r="J266" s="101"/>
      <c r="K266" s="101"/>
      <c r="L266" s="101"/>
    </row>
    <row r="267" spans="8:12" ht="15.75">
      <c r="H267" s="100"/>
      <c r="I267" s="101"/>
      <c r="J267" s="101"/>
      <c r="K267" s="101"/>
      <c r="L267" s="101"/>
    </row>
    <row r="268" spans="8:12" ht="15.75">
      <c r="H268" s="100"/>
      <c r="I268" s="101"/>
      <c r="J268" s="101"/>
      <c r="K268" s="101"/>
      <c r="L268" s="101"/>
    </row>
    <row r="269" spans="8:12" ht="15.75">
      <c r="H269" s="100"/>
      <c r="I269" s="101"/>
      <c r="J269" s="101"/>
      <c r="K269" s="101"/>
      <c r="L269" s="101"/>
    </row>
    <row r="270" spans="8:12" ht="15.75">
      <c r="H270" s="100"/>
      <c r="I270" s="101"/>
      <c r="J270" s="101"/>
      <c r="K270" s="101"/>
      <c r="L270" s="101"/>
    </row>
    <row r="271" spans="8:12" ht="15.75">
      <c r="H271" s="100"/>
      <c r="I271" s="101"/>
      <c r="J271" s="101"/>
      <c r="K271" s="101"/>
      <c r="L271" s="101"/>
    </row>
    <row r="272" spans="8:12" ht="15.75">
      <c r="H272" s="100"/>
      <c r="I272" s="101"/>
      <c r="J272" s="101"/>
      <c r="K272" s="101"/>
      <c r="L272" s="101"/>
    </row>
    <row r="273" spans="8:12" ht="15.75">
      <c r="H273" s="100"/>
      <c r="I273" s="101"/>
      <c r="J273" s="101"/>
      <c r="K273" s="101"/>
      <c r="L273" s="101"/>
    </row>
    <row r="274" spans="8:12" ht="15.75">
      <c r="H274" s="100"/>
      <c r="I274" s="101"/>
      <c r="J274" s="101"/>
      <c r="K274" s="101"/>
      <c r="L274" s="101"/>
    </row>
    <row r="275" spans="8:12" ht="15.75">
      <c r="H275" s="100"/>
      <c r="I275" s="101"/>
      <c r="J275" s="101"/>
      <c r="K275" s="101"/>
      <c r="L275" s="101"/>
    </row>
    <row r="276" spans="8:12" ht="15.75">
      <c r="H276" s="100"/>
      <c r="I276" s="101"/>
      <c r="J276" s="101"/>
      <c r="K276" s="101"/>
      <c r="L276" s="101"/>
    </row>
    <row r="277" spans="8:12" ht="15.75">
      <c r="H277" s="100"/>
      <c r="I277" s="101"/>
      <c r="J277" s="101"/>
      <c r="K277" s="101"/>
      <c r="L277" s="101"/>
    </row>
    <row r="278" spans="8:12" ht="15.75">
      <c r="H278" s="100"/>
      <c r="I278" s="101"/>
      <c r="J278" s="101"/>
      <c r="K278" s="101"/>
      <c r="L278" s="101"/>
    </row>
    <row r="279" spans="8:12" ht="15.75">
      <c r="H279" s="100"/>
      <c r="I279" s="101"/>
      <c r="J279" s="101"/>
      <c r="K279" s="101"/>
      <c r="L279" s="101"/>
    </row>
    <row r="280" spans="8:12" ht="15.75">
      <c r="H280" s="100"/>
      <c r="I280" s="101"/>
      <c r="J280" s="101"/>
      <c r="K280" s="101"/>
      <c r="L280" s="101"/>
    </row>
    <row r="281" spans="8:12" ht="15.75">
      <c r="H281" s="100"/>
      <c r="I281" s="101"/>
      <c r="J281" s="101"/>
      <c r="K281" s="101"/>
      <c r="L281" s="101"/>
    </row>
    <row r="282" spans="8:12" ht="15.75">
      <c r="H282" s="100"/>
      <c r="I282" s="101"/>
      <c r="J282" s="101"/>
      <c r="K282" s="101"/>
      <c r="L282" s="101"/>
    </row>
    <row r="283" spans="8:12" ht="15.75">
      <c r="H283" s="100"/>
      <c r="I283" s="101"/>
      <c r="J283" s="101"/>
      <c r="K283" s="101"/>
      <c r="L283" s="101"/>
    </row>
    <row r="284" spans="8:12" ht="15.75">
      <c r="H284" s="100"/>
      <c r="I284" s="101"/>
      <c r="J284" s="101"/>
      <c r="K284" s="101"/>
      <c r="L284" s="101"/>
    </row>
    <row r="285" spans="8:12" ht="15.75">
      <c r="H285" s="100"/>
      <c r="I285" s="101"/>
      <c r="J285" s="101"/>
      <c r="K285" s="101"/>
      <c r="L285" s="101"/>
    </row>
    <row r="286" spans="8:12" ht="15.75">
      <c r="H286" s="100"/>
      <c r="I286" s="101"/>
      <c r="J286" s="101"/>
      <c r="K286" s="101"/>
      <c r="L286" s="101"/>
    </row>
    <row r="287" spans="8:12" ht="15.75">
      <c r="H287" s="100"/>
      <c r="I287" s="101"/>
      <c r="J287" s="101"/>
      <c r="K287" s="101"/>
      <c r="L287" s="101"/>
    </row>
    <row r="288" spans="8:12" ht="15.75">
      <c r="H288" s="100"/>
      <c r="I288" s="101"/>
      <c r="J288" s="101"/>
      <c r="K288" s="101"/>
      <c r="L288" s="101"/>
    </row>
    <row r="289" spans="8:12" ht="15.75">
      <c r="H289" s="100"/>
      <c r="I289" s="101"/>
      <c r="J289" s="101"/>
      <c r="K289" s="101"/>
      <c r="L289" s="101"/>
    </row>
    <row r="290" spans="8:12" ht="15.75">
      <c r="H290" s="100"/>
      <c r="I290" s="101"/>
      <c r="J290" s="101"/>
      <c r="K290" s="101"/>
      <c r="L290" s="101"/>
    </row>
    <row r="291" spans="8:12" ht="15.75">
      <c r="H291" s="100"/>
      <c r="I291" s="101"/>
      <c r="J291" s="101"/>
      <c r="K291" s="101"/>
      <c r="L291" s="101"/>
    </row>
    <row r="292" spans="8:12" ht="15.75">
      <c r="H292" s="100"/>
      <c r="I292" s="101"/>
      <c r="J292" s="101"/>
      <c r="K292" s="101"/>
      <c r="L292" s="101"/>
    </row>
    <row r="293" spans="8:12" ht="15.75">
      <c r="H293" s="100"/>
      <c r="I293" s="101"/>
      <c r="J293" s="101"/>
      <c r="K293" s="101"/>
      <c r="L293" s="101"/>
    </row>
    <row r="294" spans="8:12" ht="15.75">
      <c r="H294" s="100"/>
      <c r="I294" s="101"/>
      <c r="J294" s="101"/>
      <c r="K294" s="101"/>
      <c r="L294" s="101"/>
    </row>
    <row r="295" spans="8:12" ht="15.75">
      <c r="H295" s="100"/>
      <c r="I295" s="101"/>
      <c r="J295" s="101"/>
      <c r="K295" s="101"/>
      <c r="L295" s="101"/>
    </row>
    <row r="296" spans="8:12" ht="15.75">
      <c r="H296" s="100"/>
      <c r="I296" s="101"/>
      <c r="J296" s="101"/>
      <c r="K296" s="101"/>
      <c r="L296" s="101"/>
    </row>
    <row r="297" spans="8:12" ht="15.75">
      <c r="H297" s="100"/>
      <c r="I297" s="101"/>
      <c r="J297" s="101"/>
      <c r="K297" s="101"/>
      <c r="L297" s="101"/>
    </row>
    <row r="298" spans="8:12" ht="15.75">
      <c r="H298" s="100"/>
      <c r="I298" s="101"/>
      <c r="J298" s="101"/>
      <c r="K298" s="101"/>
      <c r="L298" s="101"/>
    </row>
    <row r="299" spans="8:12" ht="15.75">
      <c r="H299" s="100"/>
      <c r="I299" s="101"/>
      <c r="J299" s="101"/>
      <c r="K299" s="101"/>
      <c r="L299" s="101"/>
    </row>
    <row r="300" spans="8:12" ht="15.75">
      <c r="H300" s="100"/>
      <c r="I300" s="101"/>
      <c r="J300" s="101"/>
      <c r="K300" s="101"/>
      <c r="L300" s="101"/>
    </row>
    <row r="301" spans="8:12" ht="15.75">
      <c r="H301" s="100"/>
      <c r="I301" s="101"/>
      <c r="J301" s="101"/>
      <c r="K301" s="101"/>
      <c r="L301" s="101"/>
    </row>
    <row r="302" spans="8:12" ht="15.75">
      <c r="H302" s="100"/>
      <c r="I302" s="101"/>
      <c r="J302" s="101"/>
      <c r="K302" s="101"/>
      <c r="L302" s="101"/>
    </row>
    <row r="303" spans="8:12" ht="15.75">
      <c r="H303" s="100"/>
      <c r="I303" s="101"/>
      <c r="J303" s="101"/>
      <c r="K303" s="101"/>
      <c r="L303" s="101"/>
    </row>
    <row r="304" spans="8:12" ht="15.75">
      <c r="H304" s="100"/>
      <c r="I304" s="101"/>
      <c r="J304" s="101"/>
      <c r="K304" s="101"/>
      <c r="L304" s="101"/>
    </row>
    <row r="305" spans="8:12" ht="15.75">
      <c r="H305" s="100"/>
      <c r="I305" s="101"/>
      <c r="J305" s="101"/>
      <c r="K305" s="101"/>
      <c r="L305" s="101"/>
    </row>
    <row r="306" spans="8:12" ht="15.75">
      <c r="H306" s="100"/>
      <c r="I306" s="101"/>
      <c r="J306" s="101"/>
      <c r="K306" s="101"/>
      <c r="L306" s="101"/>
    </row>
    <row r="307" spans="8:12" ht="15.75">
      <c r="H307" s="100"/>
      <c r="I307" s="101"/>
      <c r="J307" s="101"/>
      <c r="K307" s="101"/>
      <c r="L307" s="101"/>
    </row>
    <row r="308" spans="8:12" ht="15.75">
      <c r="H308" s="100"/>
      <c r="I308" s="101"/>
      <c r="J308" s="101"/>
      <c r="K308" s="101"/>
      <c r="L308" s="101"/>
    </row>
    <row r="309" spans="8:12" ht="15.75">
      <c r="H309" s="100"/>
      <c r="I309" s="101"/>
      <c r="J309" s="101"/>
      <c r="K309" s="101"/>
      <c r="L309" s="101"/>
    </row>
    <row r="310" spans="8:12" ht="15.75">
      <c r="H310" s="100"/>
      <c r="I310" s="101"/>
      <c r="J310" s="101"/>
      <c r="K310" s="101"/>
      <c r="L310" s="101"/>
    </row>
    <row r="311" spans="8:12" ht="15.75">
      <c r="H311" s="100"/>
      <c r="I311" s="101"/>
      <c r="J311" s="101"/>
      <c r="K311" s="101"/>
      <c r="L311" s="101"/>
    </row>
    <row r="312" spans="8:12" ht="15.75">
      <c r="H312" s="100"/>
      <c r="I312" s="101"/>
      <c r="J312" s="101"/>
      <c r="K312" s="101"/>
      <c r="L312" s="101"/>
    </row>
    <row r="313" spans="8:12" ht="15.75">
      <c r="H313" s="100"/>
      <c r="I313" s="101"/>
      <c r="J313" s="101"/>
      <c r="K313" s="101"/>
      <c r="L313" s="101"/>
    </row>
    <row r="314" spans="8:12" ht="15.75">
      <c r="H314" s="100"/>
      <c r="I314" s="101"/>
      <c r="J314" s="101"/>
      <c r="K314" s="101"/>
      <c r="L314" s="101"/>
    </row>
    <row r="315" spans="8:12" ht="15.75">
      <c r="H315" s="100"/>
      <c r="I315" s="101"/>
      <c r="J315" s="101"/>
      <c r="K315" s="101"/>
      <c r="L315" s="101"/>
    </row>
    <row r="316" spans="8:12" ht="15.75">
      <c r="H316" s="100"/>
      <c r="I316" s="101"/>
      <c r="J316" s="101"/>
      <c r="K316" s="101"/>
      <c r="L316" s="101"/>
    </row>
    <row r="317" spans="8:12" ht="15.75">
      <c r="H317" s="100"/>
      <c r="I317" s="101"/>
      <c r="J317" s="101"/>
      <c r="K317" s="101"/>
      <c r="L317" s="101"/>
    </row>
    <row r="318" spans="8:12" ht="15.75">
      <c r="H318" s="100"/>
      <c r="I318" s="101"/>
      <c r="J318" s="101"/>
      <c r="K318" s="101"/>
      <c r="L318" s="101"/>
    </row>
    <row r="319" spans="8:12" ht="15.75">
      <c r="H319" s="100"/>
      <c r="I319" s="101"/>
      <c r="J319" s="101"/>
      <c r="K319" s="101"/>
      <c r="L319" s="101"/>
    </row>
    <row r="320" spans="8:12" ht="15.75">
      <c r="H320" s="100"/>
      <c r="I320" s="101"/>
      <c r="J320" s="101"/>
      <c r="K320" s="101"/>
      <c r="L320" s="101"/>
    </row>
    <row r="321" spans="8:12" ht="15.75">
      <c r="H321" s="100"/>
      <c r="I321" s="101"/>
      <c r="J321" s="101"/>
      <c r="K321" s="101"/>
      <c r="L321" s="101"/>
    </row>
    <row r="322" spans="8:12" ht="15.75">
      <c r="H322" s="100"/>
      <c r="I322" s="101"/>
      <c r="J322" s="101"/>
      <c r="K322" s="101"/>
      <c r="L322" s="101"/>
    </row>
    <row r="323" spans="8:12" ht="15.75">
      <c r="H323" s="100"/>
      <c r="I323" s="101"/>
      <c r="J323" s="101"/>
      <c r="K323" s="101"/>
      <c r="L323" s="101"/>
    </row>
    <row r="324" spans="8:12" ht="15.75">
      <c r="H324" s="100"/>
      <c r="I324" s="101"/>
      <c r="J324" s="101"/>
      <c r="K324" s="101"/>
      <c r="L324" s="101"/>
    </row>
    <row r="325" spans="8:12" ht="15.75">
      <c r="H325" s="100"/>
      <c r="I325" s="101"/>
      <c r="J325" s="101"/>
      <c r="K325" s="101"/>
      <c r="L325" s="101"/>
    </row>
    <row r="326" spans="8:12" ht="15.75">
      <c r="H326" s="100"/>
      <c r="I326" s="101"/>
      <c r="J326" s="101"/>
      <c r="K326" s="101"/>
      <c r="L326" s="101"/>
    </row>
    <row r="327" spans="8:12" ht="15.75">
      <c r="H327" s="100"/>
      <c r="I327" s="101"/>
      <c r="J327" s="101"/>
      <c r="K327" s="101"/>
      <c r="L327" s="101"/>
    </row>
    <row r="328" spans="8:12" ht="15.75">
      <c r="H328" s="100"/>
      <c r="I328" s="101"/>
      <c r="J328" s="101"/>
      <c r="K328" s="101"/>
      <c r="L328" s="101"/>
    </row>
    <row r="329" spans="8:12" ht="15.75">
      <c r="H329" s="100"/>
      <c r="I329" s="101"/>
      <c r="J329" s="101"/>
      <c r="K329" s="101"/>
      <c r="L329" s="101"/>
    </row>
    <row r="330" spans="8:12" ht="15.75">
      <c r="H330" s="100"/>
      <c r="I330" s="101"/>
      <c r="J330" s="101"/>
      <c r="K330" s="101"/>
      <c r="L330" s="101"/>
    </row>
    <row r="331" spans="8:12" ht="15.75">
      <c r="H331" s="100"/>
      <c r="I331" s="101"/>
      <c r="J331" s="101"/>
      <c r="K331" s="101"/>
      <c r="L331" s="101"/>
    </row>
    <row r="332" spans="8:12" ht="15.75">
      <c r="H332" s="100"/>
      <c r="I332" s="101"/>
      <c r="J332" s="101"/>
      <c r="K332" s="101"/>
      <c r="L332" s="101"/>
    </row>
    <row r="333" spans="8:12" ht="15.75">
      <c r="H333" s="100"/>
      <c r="I333" s="101"/>
      <c r="J333" s="101"/>
      <c r="K333" s="101"/>
      <c r="L333" s="101"/>
    </row>
    <row r="334" spans="8:12" ht="15.75">
      <c r="H334" s="100"/>
      <c r="I334" s="101"/>
      <c r="J334" s="101"/>
      <c r="K334" s="101"/>
      <c r="L334" s="101"/>
    </row>
    <row r="335" spans="8:12" ht="15.75">
      <c r="H335" s="100"/>
      <c r="I335" s="101"/>
      <c r="J335" s="101"/>
      <c r="K335" s="101"/>
      <c r="L335" s="101"/>
    </row>
    <row r="336" spans="8:12" ht="15.75">
      <c r="H336" s="100"/>
      <c r="I336" s="101"/>
      <c r="J336" s="101"/>
      <c r="K336" s="101"/>
      <c r="L336" s="101"/>
    </row>
    <row r="337" spans="8:12" ht="15.75">
      <c r="H337" s="100"/>
      <c r="I337" s="101"/>
      <c r="J337" s="101"/>
      <c r="K337" s="101"/>
      <c r="L337" s="101"/>
    </row>
    <row r="338" spans="8:12" ht="15.75">
      <c r="H338" s="100"/>
      <c r="I338" s="101"/>
      <c r="J338" s="101"/>
      <c r="K338" s="101"/>
      <c r="L338" s="101"/>
    </row>
    <row r="339" spans="8:12" ht="15.75">
      <c r="H339" s="100"/>
      <c r="I339" s="101"/>
      <c r="J339" s="101"/>
      <c r="K339" s="101"/>
      <c r="L339" s="101"/>
    </row>
    <row r="340" spans="8:12" ht="15.75">
      <c r="H340" s="100"/>
      <c r="I340" s="101"/>
      <c r="J340" s="101"/>
      <c r="K340" s="101"/>
      <c r="L340" s="101"/>
    </row>
    <row r="341" spans="8:12" ht="15.75">
      <c r="H341" s="100"/>
      <c r="I341" s="101"/>
      <c r="J341" s="101"/>
      <c r="K341" s="101"/>
      <c r="L341" s="101"/>
    </row>
    <row r="342" spans="8:12" ht="15.75">
      <c r="H342" s="100"/>
      <c r="I342" s="101"/>
      <c r="J342" s="101"/>
      <c r="K342" s="101"/>
      <c r="L342" s="101"/>
    </row>
    <row r="343" spans="8:12" ht="15.75">
      <c r="H343" s="100"/>
      <c r="I343" s="101"/>
      <c r="J343" s="101"/>
      <c r="K343" s="101"/>
      <c r="L343" s="101"/>
    </row>
    <row r="344" spans="8:12" ht="15.75">
      <c r="H344" s="100"/>
      <c r="I344" s="101"/>
      <c r="J344" s="101"/>
      <c r="K344" s="101"/>
      <c r="L344" s="101"/>
    </row>
    <row r="345" spans="8:12" ht="15.75">
      <c r="H345" s="100"/>
      <c r="I345" s="101"/>
      <c r="J345" s="101"/>
      <c r="K345" s="101"/>
      <c r="L345" s="101"/>
    </row>
    <row r="346" spans="8:12" ht="15.75">
      <c r="H346" s="100"/>
      <c r="I346" s="101"/>
      <c r="J346" s="101"/>
      <c r="K346" s="101"/>
      <c r="L346" s="101"/>
    </row>
    <row r="347" spans="8:12" ht="15.75">
      <c r="H347" s="100"/>
      <c r="I347" s="101"/>
      <c r="J347" s="101"/>
      <c r="K347" s="101"/>
      <c r="L347" s="101"/>
    </row>
    <row r="348" spans="8:12" ht="15.75">
      <c r="H348" s="100"/>
      <c r="I348" s="101"/>
      <c r="J348" s="101"/>
      <c r="K348" s="101"/>
      <c r="L348" s="101"/>
    </row>
    <row r="349" spans="8:12" ht="15.75">
      <c r="H349" s="100"/>
      <c r="I349" s="101"/>
      <c r="J349" s="101"/>
      <c r="K349" s="101"/>
      <c r="L349" s="101"/>
    </row>
    <row r="350" spans="8:12" ht="15.75">
      <c r="H350" s="100"/>
      <c r="I350" s="101"/>
      <c r="J350" s="101"/>
      <c r="K350" s="101"/>
      <c r="L350" s="101"/>
    </row>
    <row r="351" spans="8:12" ht="15.75">
      <c r="H351" s="100"/>
      <c r="I351" s="101"/>
      <c r="J351" s="101"/>
      <c r="K351" s="101"/>
      <c r="L351" s="101"/>
    </row>
    <row r="352" spans="8:12" ht="15.75">
      <c r="H352" s="100"/>
      <c r="I352" s="101"/>
      <c r="J352" s="101"/>
      <c r="K352" s="101"/>
      <c r="L352" s="101"/>
    </row>
    <row r="353" spans="8:12" ht="15.75">
      <c r="H353" s="100"/>
      <c r="I353" s="101"/>
      <c r="J353" s="101"/>
      <c r="K353" s="101"/>
      <c r="L353" s="101"/>
    </row>
    <row r="354" spans="8:12" ht="15.75">
      <c r="H354" s="100"/>
      <c r="I354" s="101"/>
      <c r="J354" s="101"/>
      <c r="K354" s="101"/>
      <c r="L354" s="101"/>
    </row>
    <row r="355" spans="8:12" ht="15.75">
      <c r="H355" s="100"/>
      <c r="I355" s="101"/>
      <c r="J355" s="101"/>
      <c r="K355" s="101"/>
      <c r="L355" s="101"/>
    </row>
    <row r="356" spans="8:12" ht="15.75">
      <c r="H356" s="100"/>
      <c r="I356" s="101"/>
      <c r="J356" s="101"/>
      <c r="K356" s="101"/>
      <c r="L356" s="101"/>
    </row>
    <row r="357" spans="8:12" ht="15.75">
      <c r="H357" s="100"/>
      <c r="I357" s="101"/>
      <c r="J357" s="101"/>
      <c r="K357" s="101"/>
      <c r="L357" s="101"/>
    </row>
    <row r="358" spans="8:12" ht="15.75">
      <c r="H358" s="100"/>
      <c r="I358" s="101"/>
      <c r="J358" s="101"/>
      <c r="K358" s="101"/>
      <c r="L358" s="101"/>
    </row>
    <row r="359" spans="8:12" ht="15.75">
      <c r="H359" s="100"/>
      <c r="I359" s="101"/>
      <c r="J359" s="101"/>
      <c r="K359" s="101"/>
      <c r="L359" s="101"/>
    </row>
    <row r="360" spans="8:12" ht="15.75">
      <c r="H360" s="100"/>
      <c r="I360" s="101"/>
      <c r="J360" s="101"/>
      <c r="K360" s="101"/>
      <c r="L360" s="101"/>
    </row>
    <row r="361" spans="8:12" ht="15.75">
      <c r="H361" s="100"/>
      <c r="I361" s="101"/>
      <c r="J361" s="101"/>
      <c r="K361" s="101"/>
      <c r="L361" s="101"/>
    </row>
    <row r="362" spans="8:12" ht="15.75">
      <c r="H362" s="100"/>
      <c r="I362" s="101"/>
      <c r="J362" s="101"/>
      <c r="K362" s="101"/>
      <c r="L362" s="101"/>
    </row>
    <row r="363" spans="8:12" ht="15.75">
      <c r="H363" s="100"/>
      <c r="I363" s="101"/>
      <c r="J363" s="101"/>
      <c r="K363" s="101"/>
      <c r="L363" s="101"/>
    </row>
    <row r="364" spans="8:12" ht="15.75">
      <c r="H364" s="100"/>
      <c r="I364" s="101"/>
      <c r="J364" s="101"/>
      <c r="K364" s="101"/>
      <c r="L364" s="101"/>
    </row>
    <row r="365" spans="8:12" ht="15.75">
      <c r="H365" s="100"/>
      <c r="I365" s="101"/>
      <c r="J365" s="101"/>
      <c r="K365" s="101"/>
      <c r="L365" s="101"/>
    </row>
    <row r="366" spans="8:12" ht="15.75">
      <c r="H366" s="100"/>
      <c r="I366" s="101"/>
      <c r="J366" s="101"/>
      <c r="K366" s="101"/>
      <c r="L366" s="101"/>
    </row>
    <row r="367" spans="8:12" ht="15.75">
      <c r="H367" s="100"/>
      <c r="I367" s="101"/>
      <c r="J367" s="101"/>
      <c r="K367" s="101"/>
      <c r="L367" s="101"/>
    </row>
    <row r="368" spans="8:12" ht="15.75">
      <c r="H368" s="100"/>
      <c r="I368" s="101"/>
      <c r="J368" s="101"/>
      <c r="K368" s="101"/>
      <c r="L368" s="101"/>
    </row>
    <row r="369" spans="8:12" ht="15.75">
      <c r="H369" s="100"/>
      <c r="I369" s="101"/>
      <c r="J369" s="101"/>
      <c r="K369" s="101"/>
      <c r="L369" s="101"/>
    </row>
    <row r="370" spans="8:12" ht="15.75">
      <c r="H370" s="100"/>
      <c r="I370" s="101"/>
      <c r="J370" s="101"/>
      <c r="K370" s="101"/>
      <c r="L370" s="101"/>
    </row>
    <row r="371" spans="8:12" ht="15.75">
      <c r="H371" s="100"/>
      <c r="I371" s="101"/>
      <c r="J371" s="101"/>
      <c r="K371" s="101"/>
      <c r="L371" s="101"/>
    </row>
    <row r="372" spans="8:12" ht="15.75">
      <c r="H372" s="100"/>
      <c r="I372" s="101"/>
      <c r="J372" s="101"/>
      <c r="K372" s="101"/>
      <c r="L372" s="101"/>
    </row>
    <row r="373" spans="8:12" ht="15.75">
      <c r="H373" s="100"/>
      <c r="I373" s="101"/>
      <c r="J373" s="101"/>
      <c r="K373" s="101"/>
      <c r="L373" s="101"/>
    </row>
    <row r="374" spans="8:12" ht="15.75">
      <c r="H374" s="100"/>
      <c r="I374" s="101"/>
      <c r="J374" s="101"/>
      <c r="K374" s="101"/>
      <c r="L374" s="101"/>
    </row>
    <row r="375" spans="8:12" ht="15.75">
      <c r="H375" s="100"/>
      <c r="I375" s="101"/>
      <c r="J375" s="101"/>
      <c r="K375" s="101"/>
      <c r="L375" s="101"/>
    </row>
    <row r="376" spans="8:12" ht="15.75">
      <c r="H376" s="100"/>
      <c r="I376" s="101"/>
      <c r="J376" s="101"/>
      <c r="K376" s="101"/>
      <c r="L376" s="101"/>
    </row>
    <row r="377" spans="8:12" ht="15.75">
      <c r="H377" s="100"/>
      <c r="I377" s="101"/>
      <c r="J377" s="101"/>
      <c r="K377" s="101"/>
      <c r="L377" s="101"/>
    </row>
    <row r="378" spans="8:12" ht="15.75">
      <c r="H378" s="100"/>
      <c r="I378" s="101"/>
      <c r="J378" s="101"/>
      <c r="K378" s="101"/>
      <c r="L378" s="101"/>
    </row>
    <row r="379" spans="8:12" ht="15.75">
      <c r="H379" s="100"/>
      <c r="I379" s="101"/>
      <c r="J379" s="101"/>
      <c r="K379" s="101"/>
      <c r="L379" s="101"/>
    </row>
    <row r="380" spans="8:12" ht="15.75">
      <c r="H380" s="100"/>
      <c r="I380" s="101"/>
      <c r="J380" s="101"/>
      <c r="K380" s="101"/>
      <c r="L380" s="101"/>
    </row>
    <row r="381" spans="8:12" ht="15.75">
      <c r="H381" s="100"/>
      <c r="I381" s="101"/>
      <c r="J381" s="101"/>
      <c r="K381" s="101"/>
      <c r="L381" s="101"/>
    </row>
    <row r="382" spans="8:12" ht="15.75">
      <c r="H382" s="100"/>
      <c r="I382" s="101"/>
      <c r="J382" s="101"/>
      <c r="K382" s="101"/>
      <c r="L382" s="101"/>
    </row>
    <row r="383" spans="8:12" ht="15.75">
      <c r="H383" s="100"/>
      <c r="I383" s="101"/>
      <c r="J383" s="101"/>
      <c r="K383" s="101"/>
      <c r="L383" s="101"/>
    </row>
    <row r="384" spans="8:12" ht="15.75">
      <c r="H384" s="100"/>
      <c r="I384" s="101"/>
      <c r="J384" s="101"/>
      <c r="K384" s="101"/>
      <c r="L384" s="101"/>
    </row>
    <row r="385" spans="8:12" ht="15.75">
      <c r="H385" s="100"/>
      <c r="I385" s="101"/>
      <c r="J385" s="101"/>
      <c r="K385" s="101"/>
      <c r="L385" s="101"/>
    </row>
    <row r="386" spans="8:12" ht="15.75">
      <c r="H386" s="100"/>
      <c r="I386" s="101"/>
      <c r="J386" s="101"/>
      <c r="K386" s="101"/>
      <c r="L386" s="101"/>
    </row>
    <row r="387" spans="8:12" ht="15.75">
      <c r="H387" s="100"/>
      <c r="I387" s="101"/>
      <c r="J387" s="101"/>
      <c r="K387" s="101"/>
      <c r="L387" s="101"/>
    </row>
    <row r="388" spans="8:12" ht="15.75">
      <c r="H388" s="100"/>
      <c r="I388" s="101"/>
      <c r="J388" s="101"/>
      <c r="K388" s="101"/>
      <c r="L388" s="101"/>
    </row>
    <row r="389" spans="8:12" ht="15.75">
      <c r="H389" s="100"/>
      <c r="I389" s="101"/>
      <c r="J389" s="101"/>
      <c r="K389" s="101"/>
      <c r="L389" s="101"/>
    </row>
    <row r="390" spans="8:12" ht="15.75">
      <c r="H390" s="100"/>
      <c r="I390" s="101"/>
      <c r="J390" s="101"/>
      <c r="K390" s="101"/>
      <c r="L390" s="101"/>
    </row>
    <row r="391" spans="8:12" ht="15.75">
      <c r="H391" s="100"/>
      <c r="I391" s="101"/>
      <c r="J391" s="101"/>
      <c r="K391" s="101"/>
      <c r="L391" s="101"/>
    </row>
    <row r="392" spans="8:12" ht="15.75">
      <c r="H392" s="100"/>
      <c r="I392" s="101"/>
      <c r="J392" s="101"/>
      <c r="K392" s="101"/>
      <c r="L392" s="101"/>
    </row>
    <row r="393" spans="8:12" ht="15.75">
      <c r="H393" s="100"/>
      <c r="I393" s="101"/>
      <c r="J393" s="101"/>
      <c r="K393" s="101"/>
      <c r="L393" s="101"/>
    </row>
    <row r="394" spans="8:12" ht="15.75">
      <c r="H394" s="100"/>
      <c r="I394" s="101"/>
      <c r="J394" s="101"/>
      <c r="K394" s="101"/>
      <c r="L394" s="101"/>
    </row>
    <row r="395" spans="8:12" ht="15.75">
      <c r="H395" s="100"/>
      <c r="I395" s="101"/>
      <c r="J395" s="101"/>
      <c r="K395" s="101"/>
      <c r="L395" s="101"/>
    </row>
    <row r="396" spans="8:12" ht="15.75">
      <c r="H396" s="100"/>
      <c r="I396" s="101"/>
      <c r="J396" s="101"/>
      <c r="K396" s="101"/>
      <c r="L396" s="101"/>
    </row>
    <row r="397" spans="8:12" ht="15.75">
      <c r="H397" s="100"/>
      <c r="I397" s="101"/>
      <c r="J397" s="101"/>
      <c r="K397" s="101"/>
      <c r="L397" s="101"/>
    </row>
    <row r="398" spans="8:12" ht="15.75">
      <c r="H398" s="100"/>
      <c r="I398" s="101"/>
      <c r="J398" s="101"/>
      <c r="K398" s="101"/>
      <c r="L398" s="101"/>
    </row>
    <row r="399" spans="8:12" ht="15.75">
      <c r="H399" s="100"/>
      <c r="I399" s="101"/>
      <c r="J399" s="101"/>
      <c r="K399" s="101"/>
      <c r="L399" s="101"/>
    </row>
    <row r="400" spans="8:12" ht="15.75">
      <c r="H400" s="100"/>
      <c r="I400" s="101"/>
      <c r="J400" s="101"/>
      <c r="K400" s="101"/>
      <c r="L400" s="101"/>
    </row>
    <row r="401" spans="8:12" ht="15.75">
      <c r="H401" s="100"/>
      <c r="I401" s="101"/>
      <c r="J401" s="101"/>
      <c r="K401" s="101"/>
      <c r="L401" s="101"/>
    </row>
    <row r="402" spans="8:12" ht="15.75">
      <c r="H402" s="100"/>
      <c r="I402" s="101"/>
      <c r="J402" s="101"/>
      <c r="K402" s="101"/>
      <c r="L402" s="101"/>
    </row>
    <row r="403" spans="8:12" ht="15.75">
      <c r="H403" s="100"/>
      <c r="I403" s="101"/>
      <c r="J403" s="101"/>
      <c r="K403" s="101"/>
      <c r="L403" s="101"/>
    </row>
    <row r="404" spans="8:12" ht="15.75">
      <c r="H404" s="100"/>
      <c r="I404" s="101"/>
      <c r="J404" s="101"/>
      <c r="K404" s="101"/>
      <c r="L404" s="101"/>
    </row>
    <row r="405" spans="8:12" ht="15.75">
      <c r="H405" s="100"/>
      <c r="I405" s="101"/>
      <c r="J405" s="101"/>
      <c r="K405" s="101"/>
      <c r="L405" s="101"/>
    </row>
    <row r="406" spans="8:12" ht="15.75">
      <c r="H406" s="100"/>
      <c r="I406" s="101"/>
      <c r="J406" s="101"/>
      <c r="K406" s="101"/>
      <c r="L406" s="101"/>
    </row>
    <row r="407" spans="8:12" ht="15.75">
      <c r="H407" s="100"/>
      <c r="I407" s="101"/>
      <c r="J407" s="101"/>
      <c r="K407" s="101"/>
      <c r="L407" s="101"/>
    </row>
    <row r="408" spans="8:12" ht="15.75">
      <c r="H408" s="100"/>
      <c r="I408" s="101"/>
      <c r="J408" s="101"/>
      <c r="K408" s="101"/>
      <c r="L408" s="101"/>
    </row>
    <row r="409" spans="8:12" ht="15.75">
      <c r="H409" s="100"/>
      <c r="I409" s="101"/>
      <c r="J409" s="101"/>
      <c r="K409" s="101"/>
      <c r="L409" s="101"/>
    </row>
    <row r="410" spans="8:12" ht="15.75">
      <c r="H410" s="100"/>
      <c r="I410" s="101"/>
      <c r="J410" s="101"/>
      <c r="K410" s="101"/>
      <c r="L410" s="101"/>
    </row>
    <row r="411" spans="8:12" ht="15.75">
      <c r="H411" s="100"/>
      <c r="I411" s="101"/>
      <c r="J411" s="101"/>
      <c r="K411" s="101"/>
      <c r="L411" s="101"/>
    </row>
    <row r="412" spans="8:12" ht="15.75">
      <c r="H412" s="100"/>
      <c r="I412" s="101"/>
      <c r="J412" s="101"/>
      <c r="K412" s="101"/>
      <c r="L412" s="101"/>
    </row>
    <row r="413" spans="8:12" ht="15.75">
      <c r="H413" s="100"/>
      <c r="I413" s="101"/>
      <c r="J413" s="101"/>
      <c r="K413" s="101"/>
      <c r="L413" s="101"/>
    </row>
    <row r="414" spans="8:12" ht="15.75">
      <c r="H414" s="100"/>
      <c r="I414" s="101"/>
      <c r="J414" s="101"/>
      <c r="K414" s="101"/>
      <c r="L414" s="101"/>
    </row>
    <row r="415" spans="8:12" ht="15.75">
      <c r="H415" s="100"/>
      <c r="I415" s="101"/>
      <c r="J415" s="101"/>
      <c r="K415" s="101"/>
      <c r="L415" s="101"/>
    </row>
    <row r="416" spans="8:12" ht="15.75">
      <c r="H416" s="100"/>
      <c r="I416" s="101"/>
      <c r="J416" s="101"/>
      <c r="K416" s="101"/>
      <c r="L416" s="101"/>
    </row>
    <row r="417" spans="8:12" ht="15.75">
      <c r="H417" s="100"/>
      <c r="I417" s="101"/>
      <c r="J417" s="101"/>
      <c r="K417" s="101"/>
      <c r="L417" s="101"/>
    </row>
    <row r="418" spans="8:12" ht="15.75">
      <c r="H418" s="100"/>
      <c r="I418" s="101"/>
      <c r="J418" s="101"/>
      <c r="K418" s="101"/>
      <c r="L418" s="101"/>
    </row>
    <row r="419" spans="8:12" ht="15.75">
      <c r="H419" s="100"/>
      <c r="I419" s="101"/>
      <c r="J419" s="101"/>
      <c r="K419" s="101"/>
      <c r="L419" s="101"/>
    </row>
    <row r="420" spans="8:12" ht="15.75">
      <c r="H420" s="100"/>
      <c r="I420" s="101"/>
      <c r="J420" s="101"/>
      <c r="K420" s="101"/>
      <c r="L420" s="101"/>
    </row>
    <row r="421" spans="8:12" ht="15.75">
      <c r="H421" s="100"/>
      <c r="I421" s="101"/>
      <c r="J421" s="101"/>
      <c r="K421" s="101"/>
      <c r="L421" s="101"/>
    </row>
    <row r="422" spans="8:12" ht="15.75">
      <c r="H422" s="100"/>
      <c r="I422" s="101"/>
      <c r="J422" s="101"/>
      <c r="K422" s="101"/>
      <c r="L422" s="101"/>
    </row>
    <row r="423" spans="8:12" ht="15.75">
      <c r="H423" s="100"/>
      <c r="I423" s="101"/>
      <c r="J423" s="101"/>
      <c r="K423" s="101"/>
      <c r="L423" s="101"/>
    </row>
    <row r="424" spans="8:12" ht="15.75">
      <c r="H424" s="100"/>
      <c r="I424" s="101"/>
      <c r="J424" s="101"/>
      <c r="K424" s="101"/>
      <c r="L424" s="101"/>
    </row>
    <row r="425" spans="8:12" ht="15.75">
      <c r="H425" s="100"/>
      <c r="I425" s="101"/>
      <c r="J425" s="101"/>
      <c r="K425" s="101"/>
      <c r="L425" s="101"/>
    </row>
    <row r="426" spans="8:12" ht="15.75">
      <c r="H426" s="100"/>
      <c r="I426" s="101"/>
      <c r="J426" s="101"/>
      <c r="K426" s="101"/>
      <c r="L426" s="101"/>
    </row>
    <row r="427" spans="8:12" ht="15.75">
      <c r="H427" s="100"/>
      <c r="I427" s="101"/>
      <c r="J427" s="101"/>
      <c r="K427" s="101"/>
      <c r="L427" s="101"/>
    </row>
    <row r="428" spans="8:12" ht="15.75">
      <c r="H428" s="100"/>
      <c r="I428" s="101"/>
      <c r="J428" s="101"/>
      <c r="K428" s="101"/>
      <c r="L428" s="101"/>
    </row>
    <row r="429" spans="8:12" ht="15.75">
      <c r="H429" s="100"/>
      <c r="I429" s="101"/>
      <c r="J429" s="101"/>
      <c r="K429" s="101"/>
      <c r="L429" s="101"/>
    </row>
    <row r="430" spans="8:12" ht="15.75">
      <c r="H430" s="100"/>
      <c r="I430" s="101"/>
      <c r="J430" s="101"/>
      <c r="K430" s="101"/>
      <c r="L430" s="101"/>
    </row>
    <row r="431" spans="8:12" ht="15.75">
      <c r="H431" s="100"/>
      <c r="I431" s="101"/>
      <c r="J431" s="101"/>
      <c r="K431" s="101"/>
      <c r="L431" s="101"/>
    </row>
    <row r="432" spans="8:12" ht="15.75">
      <c r="H432" s="100"/>
      <c r="I432" s="101"/>
      <c r="J432" s="101"/>
      <c r="K432" s="101"/>
      <c r="L432" s="101"/>
    </row>
    <row r="433" spans="8:12" ht="15.75">
      <c r="H433" s="100"/>
      <c r="I433" s="101"/>
      <c r="J433" s="101"/>
      <c r="K433" s="101"/>
      <c r="L433" s="101"/>
    </row>
    <row r="434" spans="8:12" ht="15.75">
      <c r="H434" s="100"/>
      <c r="I434" s="101"/>
      <c r="J434" s="101"/>
      <c r="K434" s="101"/>
      <c r="L434" s="101"/>
    </row>
    <row r="435" spans="8:12" ht="15.75">
      <c r="H435" s="100"/>
      <c r="I435" s="101"/>
      <c r="J435" s="101"/>
      <c r="K435" s="101"/>
      <c r="L435" s="101"/>
    </row>
    <row r="436" spans="8:12" ht="15.75">
      <c r="H436" s="100"/>
      <c r="I436" s="101"/>
      <c r="J436" s="101"/>
      <c r="K436" s="101"/>
      <c r="L436" s="101"/>
    </row>
    <row r="437" spans="8:12" ht="15.75">
      <c r="H437" s="100"/>
      <c r="I437" s="101"/>
      <c r="J437" s="101"/>
      <c r="K437" s="101"/>
      <c r="L437" s="101"/>
    </row>
    <row r="438" spans="8:12" ht="15.75">
      <c r="H438" s="100"/>
      <c r="I438" s="101"/>
      <c r="J438" s="101"/>
      <c r="K438" s="101"/>
      <c r="L438" s="101"/>
    </row>
    <row r="439" spans="8:12" ht="15.75">
      <c r="H439" s="100"/>
      <c r="I439" s="101"/>
      <c r="J439" s="101"/>
      <c r="K439" s="101"/>
      <c r="L439" s="101"/>
    </row>
    <row r="440" spans="8:12" ht="15.75">
      <c r="H440" s="100"/>
      <c r="I440" s="101"/>
      <c r="J440" s="101"/>
      <c r="K440" s="101"/>
      <c r="L440" s="101"/>
    </row>
    <row r="441" spans="8:12" ht="15.75">
      <c r="H441" s="100"/>
      <c r="I441" s="101"/>
      <c r="J441" s="101"/>
      <c r="K441" s="101"/>
      <c r="L441" s="101"/>
    </row>
    <row r="442" spans="8:12" ht="15.75">
      <c r="H442" s="100"/>
      <c r="I442" s="101"/>
      <c r="J442" s="101"/>
      <c r="K442" s="101"/>
      <c r="L442" s="101"/>
    </row>
    <row r="443" spans="8:12" ht="15.75">
      <c r="H443" s="100"/>
      <c r="I443" s="101"/>
      <c r="J443" s="101"/>
      <c r="K443" s="101"/>
      <c r="L443" s="101"/>
    </row>
    <row r="444" spans="8:12" ht="15.75">
      <c r="H444" s="100"/>
      <c r="I444" s="101"/>
      <c r="J444" s="101"/>
      <c r="K444" s="101"/>
      <c r="L444" s="101"/>
    </row>
    <row r="445" spans="8:12" ht="15.75">
      <c r="H445" s="100"/>
      <c r="I445" s="101"/>
      <c r="J445" s="101"/>
      <c r="K445" s="101"/>
      <c r="L445" s="101"/>
    </row>
    <row r="446" spans="8:12" ht="15.75">
      <c r="H446" s="100"/>
      <c r="I446" s="101"/>
      <c r="J446" s="101"/>
      <c r="K446" s="101"/>
      <c r="L446" s="101"/>
    </row>
    <row r="447" spans="8:12" ht="15.75">
      <c r="H447" s="100"/>
      <c r="I447" s="101"/>
      <c r="J447" s="101"/>
      <c r="K447" s="101"/>
      <c r="L447" s="101"/>
    </row>
    <row r="448" spans="8:12" ht="15.75">
      <c r="H448" s="100"/>
      <c r="I448" s="101"/>
      <c r="J448" s="101"/>
      <c r="K448" s="101"/>
      <c r="L448" s="101"/>
    </row>
    <row r="449" spans="8:12" ht="15.75">
      <c r="H449" s="100"/>
      <c r="I449" s="101"/>
      <c r="J449" s="101"/>
      <c r="K449" s="101"/>
      <c r="L449" s="101"/>
    </row>
    <row r="450" spans="8:12" ht="15.75">
      <c r="H450" s="100"/>
      <c r="I450" s="101"/>
      <c r="J450" s="101"/>
      <c r="K450" s="101"/>
      <c r="L450" s="101"/>
    </row>
    <row r="451" spans="8:12" ht="15.75">
      <c r="H451" s="100"/>
      <c r="I451" s="101"/>
      <c r="J451" s="101"/>
      <c r="K451" s="101"/>
      <c r="L451" s="101"/>
    </row>
    <row r="452" spans="8:12" ht="15.75">
      <c r="H452" s="100"/>
      <c r="I452" s="101"/>
      <c r="J452" s="101"/>
      <c r="K452" s="101"/>
      <c r="L452" s="101"/>
    </row>
    <row r="453" spans="8:12" ht="15.75">
      <c r="H453" s="100"/>
      <c r="I453" s="101"/>
      <c r="J453" s="101"/>
      <c r="K453" s="101"/>
      <c r="L453" s="101"/>
    </row>
    <row r="454" spans="8:12" ht="15.75">
      <c r="H454" s="100"/>
      <c r="I454" s="101"/>
      <c r="J454" s="101"/>
      <c r="K454" s="101"/>
      <c r="L454" s="101"/>
    </row>
    <row r="455" spans="8:12" ht="15.75">
      <c r="H455" s="100"/>
      <c r="I455" s="101"/>
      <c r="J455" s="101"/>
      <c r="K455" s="101"/>
      <c r="L455" s="101"/>
    </row>
    <row r="456" spans="8:12" ht="15.75">
      <c r="H456" s="100"/>
      <c r="I456" s="101"/>
      <c r="J456" s="101"/>
      <c r="K456" s="101"/>
      <c r="L456" s="101"/>
    </row>
    <row r="457" spans="8:12" ht="15.75">
      <c r="H457" s="100"/>
      <c r="I457" s="101"/>
      <c r="J457" s="101"/>
      <c r="K457" s="101"/>
      <c r="L457" s="101"/>
    </row>
    <row r="458" spans="8:12" ht="15.75">
      <c r="H458" s="100"/>
      <c r="I458" s="101"/>
      <c r="J458" s="101"/>
      <c r="K458" s="101"/>
      <c r="L458" s="101"/>
    </row>
    <row r="459" spans="8:12" ht="15.75">
      <c r="H459" s="100"/>
      <c r="I459" s="101"/>
      <c r="J459" s="101"/>
      <c r="K459" s="101"/>
      <c r="L459" s="101"/>
    </row>
    <row r="460" spans="8:12" ht="15.75">
      <c r="H460" s="100"/>
      <c r="I460" s="101"/>
      <c r="J460" s="101"/>
      <c r="K460" s="101"/>
      <c r="L460" s="101"/>
    </row>
    <row r="461" spans="8:12" ht="15.75">
      <c r="H461" s="100"/>
      <c r="I461" s="101"/>
      <c r="J461" s="101"/>
      <c r="K461" s="101"/>
      <c r="L461" s="101"/>
    </row>
    <row r="462" spans="8:12" ht="15.75">
      <c r="H462" s="100"/>
      <c r="I462" s="101"/>
      <c r="J462" s="101"/>
      <c r="K462" s="101"/>
      <c r="L462" s="101"/>
    </row>
    <row r="463" spans="8:12" ht="15.75">
      <c r="H463" s="100"/>
      <c r="I463" s="101"/>
      <c r="J463" s="101"/>
      <c r="K463" s="101"/>
      <c r="L463" s="101"/>
    </row>
    <row r="464" spans="8:12" ht="15.75">
      <c r="H464" s="100"/>
      <c r="I464" s="101"/>
      <c r="J464" s="101"/>
      <c r="K464" s="101"/>
      <c r="L464" s="101"/>
    </row>
    <row r="465" spans="8:12" ht="15.75">
      <c r="H465" s="100"/>
      <c r="I465" s="101"/>
      <c r="J465" s="101"/>
      <c r="K465" s="101"/>
      <c r="L465" s="101"/>
    </row>
    <row r="466" spans="8:12" ht="15.75">
      <c r="H466" s="100"/>
      <c r="I466" s="101"/>
      <c r="J466" s="101"/>
      <c r="K466" s="101"/>
      <c r="L466" s="101"/>
    </row>
    <row r="467" spans="8:12" ht="15.75">
      <c r="H467" s="100"/>
      <c r="I467" s="101"/>
      <c r="J467" s="101"/>
      <c r="K467" s="101"/>
      <c r="L467" s="101"/>
    </row>
    <row r="468" spans="8:12" ht="15.75">
      <c r="H468" s="100"/>
      <c r="I468" s="101"/>
      <c r="J468" s="101"/>
      <c r="K468" s="101"/>
      <c r="L468" s="101"/>
    </row>
    <row r="469" spans="8:12" ht="15.75">
      <c r="H469" s="100"/>
      <c r="I469" s="101"/>
      <c r="J469" s="101"/>
      <c r="K469" s="101"/>
      <c r="L469" s="101"/>
    </row>
    <row r="470" spans="8:12" ht="15.75">
      <c r="H470" s="100"/>
      <c r="I470" s="101"/>
      <c r="J470" s="101"/>
      <c r="K470" s="101"/>
      <c r="L470" s="101"/>
    </row>
    <row r="471" spans="8:12" ht="15.75">
      <c r="H471" s="100"/>
      <c r="I471" s="101"/>
      <c r="J471" s="101"/>
      <c r="K471" s="101"/>
      <c r="L471" s="101"/>
    </row>
    <row r="472" spans="8:12" ht="15.75">
      <c r="H472" s="100"/>
      <c r="I472" s="101"/>
      <c r="J472" s="101"/>
      <c r="K472" s="101"/>
      <c r="L472" s="101"/>
    </row>
    <row r="473" spans="8:12" ht="15.75">
      <c r="H473" s="100"/>
      <c r="I473" s="101"/>
      <c r="J473" s="101"/>
      <c r="K473" s="101"/>
      <c r="L473" s="101"/>
    </row>
    <row r="474" spans="8:12" ht="15.75">
      <c r="H474" s="100"/>
      <c r="I474" s="101"/>
      <c r="J474" s="101"/>
      <c r="K474" s="101"/>
      <c r="L474" s="101"/>
    </row>
    <row r="475" spans="8:12" ht="15.75">
      <c r="H475" s="100"/>
      <c r="I475" s="101"/>
      <c r="J475" s="101"/>
      <c r="K475" s="101"/>
      <c r="L475" s="101"/>
    </row>
    <row r="476" spans="8:12" ht="15.75">
      <c r="H476" s="100"/>
      <c r="I476" s="101"/>
      <c r="J476" s="101"/>
      <c r="K476" s="101"/>
      <c r="L476" s="101"/>
    </row>
    <row r="477" spans="8:12" ht="15.75">
      <c r="H477" s="100"/>
      <c r="I477" s="101"/>
      <c r="J477" s="101"/>
      <c r="K477" s="101"/>
      <c r="L477" s="101"/>
    </row>
    <row r="478" spans="8:12" ht="15.75">
      <c r="H478" s="100"/>
      <c r="I478" s="101"/>
      <c r="J478" s="101"/>
      <c r="K478" s="101"/>
      <c r="L478" s="101"/>
    </row>
    <row r="479" spans="8:12" ht="15.75">
      <c r="H479" s="100"/>
      <c r="I479" s="101"/>
      <c r="J479" s="101"/>
      <c r="K479" s="101"/>
      <c r="L479" s="101"/>
    </row>
    <row r="480" spans="8:12" ht="15.75">
      <c r="H480" s="100"/>
      <c r="I480" s="101"/>
      <c r="J480" s="101"/>
      <c r="K480" s="101"/>
      <c r="L480" s="101"/>
    </row>
    <row r="481" spans="8:12" ht="15.75">
      <c r="H481" s="100"/>
      <c r="I481" s="101"/>
      <c r="J481" s="101"/>
      <c r="K481" s="101"/>
      <c r="L481" s="101"/>
    </row>
    <row r="482" spans="8:12" ht="15.75">
      <c r="H482" s="100"/>
      <c r="I482" s="101"/>
      <c r="J482" s="101"/>
      <c r="K482" s="101"/>
      <c r="L482" s="101"/>
    </row>
    <row r="483" spans="8:12" ht="15.75">
      <c r="H483" s="100"/>
      <c r="I483" s="101"/>
      <c r="J483" s="101"/>
      <c r="K483" s="101"/>
      <c r="L483" s="101"/>
    </row>
    <row r="484" spans="8:12" ht="15.75">
      <c r="H484" s="100"/>
      <c r="I484" s="101"/>
      <c r="J484" s="101"/>
      <c r="K484" s="101"/>
      <c r="L484" s="101"/>
    </row>
    <row r="485" spans="8:12" ht="15.75">
      <c r="H485" s="100"/>
      <c r="I485" s="101"/>
      <c r="J485" s="101"/>
      <c r="K485" s="101"/>
      <c r="L485" s="101"/>
    </row>
    <row r="486" spans="8:12" ht="15.75">
      <c r="H486" s="100"/>
      <c r="I486" s="101"/>
      <c r="J486" s="101"/>
      <c r="K486" s="101"/>
      <c r="L486" s="101"/>
    </row>
    <row r="487" spans="8:12" ht="15.75">
      <c r="H487" s="100"/>
      <c r="I487" s="101"/>
      <c r="J487" s="101"/>
      <c r="K487" s="101"/>
      <c r="L487" s="101"/>
    </row>
    <row r="488" spans="8:12" ht="15.75">
      <c r="H488" s="100"/>
      <c r="I488" s="101"/>
      <c r="J488" s="101"/>
      <c r="K488" s="101"/>
      <c r="L488" s="101"/>
    </row>
    <row r="489" spans="8:12" ht="15.75">
      <c r="H489" s="100"/>
      <c r="I489" s="101"/>
      <c r="J489" s="101"/>
      <c r="K489" s="101"/>
      <c r="L489" s="101"/>
    </row>
    <row r="490" spans="8:12" ht="15.75">
      <c r="H490" s="100"/>
      <c r="I490" s="101"/>
      <c r="J490" s="101"/>
      <c r="K490" s="101"/>
      <c r="L490" s="101"/>
    </row>
    <row r="491" spans="8:12" ht="15.75">
      <c r="H491" s="100"/>
      <c r="I491" s="101"/>
      <c r="J491" s="101"/>
      <c r="K491" s="101"/>
      <c r="L491" s="101"/>
    </row>
    <row r="492" spans="8:12" ht="15.75">
      <c r="H492" s="100"/>
      <c r="I492" s="101"/>
      <c r="J492" s="101"/>
      <c r="K492" s="101"/>
      <c r="L492" s="101"/>
    </row>
    <row r="493" spans="8:12" ht="15.75">
      <c r="H493" s="100"/>
      <c r="I493" s="101"/>
      <c r="J493" s="101"/>
      <c r="K493" s="101"/>
      <c r="L493" s="101"/>
    </row>
    <row r="494" spans="8:12" ht="15.75">
      <c r="H494" s="100"/>
      <c r="I494" s="101"/>
      <c r="J494" s="101"/>
      <c r="K494" s="101"/>
      <c r="L494" s="101"/>
    </row>
    <row r="495" spans="8:12" ht="15.75">
      <c r="H495" s="100"/>
      <c r="I495" s="101"/>
      <c r="J495" s="101"/>
      <c r="K495" s="101"/>
      <c r="L495" s="101"/>
    </row>
    <row r="496" spans="8:12" ht="15.75">
      <c r="H496" s="100"/>
      <c r="I496" s="101"/>
      <c r="J496" s="101"/>
      <c r="K496" s="101"/>
      <c r="L496" s="101"/>
    </row>
    <row r="497" spans="8:12" ht="15.75">
      <c r="H497" s="100"/>
      <c r="I497" s="101"/>
      <c r="J497" s="101"/>
      <c r="K497" s="101"/>
      <c r="L497" s="101"/>
    </row>
    <row r="498" spans="8:12" ht="15.75">
      <c r="H498" s="100"/>
      <c r="I498" s="101"/>
      <c r="J498" s="101"/>
      <c r="K498" s="101"/>
      <c r="L498" s="101"/>
    </row>
    <row r="499" spans="8:12" ht="15.75">
      <c r="H499" s="100"/>
      <c r="I499" s="101"/>
      <c r="J499" s="101"/>
      <c r="K499" s="101"/>
      <c r="L499" s="101"/>
    </row>
    <row r="500" spans="8:12" ht="15.75">
      <c r="H500" s="100"/>
      <c r="I500" s="101"/>
      <c r="J500" s="101"/>
      <c r="K500" s="101"/>
      <c r="L500" s="101"/>
    </row>
    <row r="501" spans="8:12" ht="15.75">
      <c r="H501" s="100"/>
      <c r="I501" s="101"/>
      <c r="J501" s="101"/>
      <c r="K501" s="101"/>
      <c r="L501" s="101"/>
    </row>
    <row r="502" spans="8:12" ht="15.75">
      <c r="H502" s="100"/>
      <c r="I502" s="101"/>
      <c r="J502" s="101"/>
      <c r="K502" s="101"/>
      <c r="L502" s="101"/>
    </row>
    <row r="503" spans="8:12" ht="15.75">
      <c r="H503" s="100"/>
      <c r="I503" s="101"/>
      <c r="J503" s="101"/>
      <c r="K503" s="101"/>
      <c r="L503" s="101"/>
    </row>
    <row r="504" spans="8:12" ht="15.75">
      <c r="H504" s="100"/>
      <c r="I504" s="101"/>
      <c r="J504" s="101"/>
      <c r="K504" s="101"/>
      <c r="L504" s="101"/>
    </row>
    <row r="505" spans="8:12" ht="15.75">
      <c r="H505" s="100"/>
      <c r="I505" s="101"/>
      <c r="J505" s="101"/>
      <c r="K505" s="101"/>
      <c r="L505" s="101"/>
    </row>
    <row r="506" spans="8:12" ht="15.75">
      <c r="H506" s="100"/>
      <c r="I506" s="101"/>
      <c r="J506" s="101"/>
      <c r="K506" s="101"/>
      <c r="L506" s="101"/>
    </row>
    <row r="507" spans="8:12" ht="15.75">
      <c r="H507" s="100"/>
      <c r="I507" s="101"/>
      <c r="J507" s="101"/>
      <c r="K507" s="101"/>
      <c r="L507" s="101"/>
    </row>
    <row r="508" spans="8:12" ht="15.75">
      <c r="H508" s="100"/>
      <c r="I508" s="101"/>
      <c r="J508" s="101"/>
      <c r="K508" s="101"/>
      <c r="L508" s="101"/>
    </row>
    <row r="509" spans="8:12" ht="15.75">
      <c r="H509" s="100"/>
      <c r="I509" s="101"/>
      <c r="J509" s="101"/>
      <c r="K509" s="101"/>
      <c r="L509" s="101"/>
    </row>
    <row r="510" spans="8:12" ht="15.75">
      <c r="H510" s="100"/>
      <c r="I510" s="101"/>
      <c r="J510" s="101"/>
      <c r="K510" s="101"/>
      <c r="L510" s="101"/>
    </row>
    <row r="511" spans="8:12" ht="15.75">
      <c r="H511" s="100"/>
      <c r="I511" s="101"/>
      <c r="J511" s="101"/>
      <c r="K511" s="101"/>
      <c r="L511" s="101"/>
    </row>
    <row r="512" spans="8:12" ht="15.75">
      <c r="H512" s="100"/>
      <c r="I512" s="101"/>
      <c r="J512" s="101"/>
      <c r="K512" s="101"/>
      <c r="L512" s="101"/>
    </row>
    <row r="513" spans="8:12" ht="15.75">
      <c r="H513" s="100"/>
      <c r="I513" s="101"/>
      <c r="J513" s="101"/>
      <c r="K513" s="101"/>
      <c r="L513" s="101"/>
    </row>
    <row r="514" spans="8:12" ht="15.75">
      <c r="H514" s="100"/>
      <c r="I514" s="101"/>
      <c r="J514" s="101"/>
      <c r="K514" s="101"/>
      <c r="L514" s="101"/>
    </row>
    <row r="515" spans="8:12" ht="15.75">
      <c r="H515" s="100"/>
      <c r="I515" s="101"/>
      <c r="J515" s="101"/>
      <c r="K515" s="101"/>
      <c r="L515" s="101"/>
    </row>
    <row r="516" spans="8:12" ht="15.75">
      <c r="H516" s="100"/>
      <c r="I516" s="101"/>
      <c r="J516" s="101"/>
      <c r="K516" s="101"/>
      <c r="L516" s="101"/>
    </row>
    <row r="517" spans="8:12" ht="15.75">
      <c r="H517" s="100"/>
      <c r="I517" s="101"/>
      <c r="J517" s="101"/>
      <c r="K517" s="101"/>
      <c r="L517" s="101"/>
    </row>
    <row r="518" spans="8:12" ht="15.75">
      <c r="H518" s="100"/>
      <c r="I518" s="101"/>
      <c r="J518" s="101"/>
      <c r="K518" s="101"/>
      <c r="L518" s="101"/>
    </row>
    <row r="519" spans="8:12" ht="15.75">
      <c r="H519" s="100"/>
      <c r="I519" s="101"/>
      <c r="J519" s="101"/>
      <c r="K519" s="101"/>
      <c r="L519" s="101"/>
    </row>
    <row r="520" spans="8:12" ht="15.75">
      <c r="H520" s="100"/>
      <c r="I520" s="101"/>
      <c r="J520" s="101"/>
      <c r="K520" s="101"/>
      <c r="L520" s="101"/>
    </row>
    <row r="521" spans="8:12" ht="15.75">
      <c r="H521" s="100"/>
      <c r="I521" s="101"/>
      <c r="J521" s="101"/>
      <c r="K521" s="101"/>
      <c r="L521" s="101"/>
    </row>
    <row r="522" spans="8:12" ht="15.75">
      <c r="H522" s="100"/>
      <c r="I522" s="101"/>
      <c r="J522" s="101"/>
      <c r="K522" s="101"/>
      <c r="L522" s="101"/>
    </row>
    <row r="523" spans="8:12" ht="15.75">
      <c r="H523" s="100"/>
      <c r="I523" s="101"/>
      <c r="J523" s="101"/>
      <c r="K523" s="101"/>
      <c r="L523" s="101"/>
    </row>
    <row r="524" spans="8:12" ht="15.75">
      <c r="H524" s="100"/>
      <c r="I524" s="101"/>
      <c r="J524" s="101"/>
      <c r="K524" s="101"/>
      <c r="L524" s="101"/>
    </row>
    <row r="525" spans="8:12" ht="15.75">
      <c r="H525" s="100"/>
      <c r="I525" s="101"/>
      <c r="J525" s="101"/>
      <c r="K525" s="101"/>
      <c r="L525" s="101"/>
    </row>
    <row r="526" spans="8:12" ht="15.75">
      <c r="H526" s="100"/>
      <c r="I526" s="101"/>
      <c r="J526" s="101"/>
      <c r="K526" s="101"/>
      <c r="L526" s="101"/>
    </row>
    <row r="527" spans="8:12" ht="15.75">
      <c r="H527" s="100"/>
      <c r="I527" s="101"/>
      <c r="J527" s="101"/>
      <c r="K527" s="101"/>
      <c r="L527" s="101"/>
    </row>
    <row r="528" spans="8:12" ht="15.75">
      <c r="H528" s="100"/>
      <c r="I528" s="101"/>
      <c r="J528" s="101"/>
      <c r="K528" s="101"/>
      <c r="L528" s="101"/>
    </row>
    <row r="529" spans="8:12" ht="15.75">
      <c r="H529" s="100"/>
      <c r="I529" s="101"/>
      <c r="J529" s="101"/>
      <c r="K529" s="101"/>
      <c r="L529" s="101"/>
    </row>
    <row r="530" spans="8:12" ht="15.75">
      <c r="H530" s="100"/>
      <c r="I530" s="101"/>
      <c r="J530" s="101"/>
      <c r="K530" s="101"/>
      <c r="L530" s="101"/>
    </row>
    <row r="531" spans="8:12" ht="15.75">
      <c r="H531" s="100"/>
      <c r="I531" s="101"/>
      <c r="J531" s="101"/>
      <c r="K531" s="101"/>
      <c r="L531" s="101"/>
    </row>
    <row r="532" spans="8:12" ht="15.75">
      <c r="H532" s="100"/>
      <c r="I532" s="101"/>
      <c r="J532" s="101"/>
      <c r="K532" s="101"/>
      <c r="L532" s="101"/>
    </row>
    <row r="533" spans="8:12" ht="15.75">
      <c r="H533" s="100"/>
      <c r="I533" s="101"/>
      <c r="J533" s="101"/>
      <c r="K533" s="101"/>
      <c r="L533" s="101"/>
    </row>
    <row r="534" spans="8:12" ht="15.75">
      <c r="H534" s="100"/>
      <c r="I534" s="101"/>
      <c r="J534" s="101"/>
      <c r="K534" s="101"/>
      <c r="L534" s="101"/>
    </row>
    <row r="535" spans="8:12" ht="15.75">
      <c r="H535" s="100"/>
      <c r="I535" s="101"/>
      <c r="J535" s="101"/>
      <c r="K535" s="101"/>
      <c r="L535" s="101"/>
    </row>
    <row r="536" spans="8:12" ht="15.75">
      <c r="H536" s="100"/>
      <c r="I536" s="101"/>
      <c r="J536" s="101"/>
      <c r="K536" s="101"/>
      <c r="L536" s="101"/>
    </row>
    <row r="537" spans="8:12" ht="15.75">
      <c r="H537" s="100"/>
      <c r="I537" s="101"/>
      <c r="J537" s="101"/>
      <c r="K537" s="101"/>
      <c r="L537" s="101"/>
    </row>
    <row r="538" spans="8:12" ht="15.75">
      <c r="H538" s="100"/>
      <c r="I538" s="101"/>
      <c r="J538" s="101"/>
      <c r="K538" s="101"/>
      <c r="L538" s="101"/>
    </row>
    <row r="539" spans="8:12" ht="15.75">
      <c r="H539" s="100"/>
      <c r="I539" s="101"/>
      <c r="J539" s="101"/>
      <c r="K539" s="101"/>
      <c r="L539" s="101"/>
    </row>
    <row r="540" spans="8:12" ht="15.75">
      <c r="H540" s="100"/>
      <c r="I540" s="101"/>
      <c r="J540" s="101"/>
      <c r="K540" s="101"/>
      <c r="L540" s="101"/>
    </row>
    <row r="541" spans="8:12" ht="15.75">
      <c r="H541" s="100"/>
      <c r="I541" s="101"/>
      <c r="J541" s="101"/>
      <c r="K541" s="101"/>
      <c r="L541" s="101"/>
    </row>
    <row r="542" spans="8:12" ht="15.75">
      <c r="H542" s="100"/>
      <c r="I542" s="101"/>
      <c r="J542" s="101"/>
      <c r="K542" s="101"/>
      <c r="L542" s="101"/>
    </row>
    <row r="543" spans="8:12" ht="15.75">
      <c r="H543" s="100"/>
      <c r="I543" s="101"/>
      <c r="J543" s="101"/>
      <c r="K543" s="101"/>
      <c r="L543" s="101"/>
    </row>
    <row r="544" spans="8:12" ht="15.75">
      <c r="H544" s="100"/>
      <c r="I544" s="101"/>
      <c r="J544" s="101"/>
      <c r="K544" s="101"/>
      <c r="L544" s="101"/>
    </row>
    <row r="545" spans="8:12" ht="15.75">
      <c r="H545" s="100"/>
      <c r="I545" s="101"/>
      <c r="J545" s="101"/>
      <c r="K545" s="101"/>
      <c r="L545" s="101"/>
    </row>
    <row r="546" spans="8:12" ht="15.75">
      <c r="H546" s="100"/>
      <c r="I546" s="101"/>
      <c r="J546" s="101"/>
      <c r="K546" s="101"/>
      <c r="L546" s="101"/>
    </row>
    <row r="547" spans="8:12" ht="15.75">
      <c r="H547" s="100"/>
      <c r="I547" s="101"/>
      <c r="J547" s="101"/>
      <c r="K547" s="101"/>
      <c r="L547" s="101"/>
    </row>
    <row r="548" spans="8:12" ht="15.75">
      <c r="H548" s="100"/>
      <c r="I548" s="101"/>
      <c r="J548" s="101"/>
      <c r="K548" s="101"/>
      <c r="L548" s="101"/>
    </row>
    <row r="549" spans="8:12" ht="15.75">
      <c r="H549" s="100"/>
      <c r="I549" s="101"/>
      <c r="J549" s="101"/>
      <c r="K549" s="101"/>
      <c r="L549" s="101"/>
    </row>
    <row r="550" spans="8:12" ht="15.75">
      <c r="H550" s="100"/>
      <c r="I550" s="101"/>
      <c r="J550" s="101"/>
      <c r="K550" s="101"/>
      <c r="L550" s="101"/>
    </row>
    <row r="551" spans="8:12" ht="15.75">
      <c r="H551" s="100"/>
      <c r="I551" s="101"/>
      <c r="J551" s="101"/>
      <c r="K551" s="101"/>
      <c r="L551" s="101"/>
    </row>
    <row r="552" spans="8:12" ht="15.75">
      <c r="H552" s="100"/>
      <c r="I552" s="101"/>
      <c r="J552" s="101"/>
      <c r="K552" s="101"/>
      <c r="L552" s="101"/>
    </row>
    <row r="553" spans="8:12" ht="15.75">
      <c r="H553" s="100"/>
      <c r="I553" s="101"/>
      <c r="J553" s="101"/>
      <c r="K553" s="101"/>
      <c r="L553" s="101"/>
    </row>
    <row r="554" spans="8:12" ht="15.75">
      <c r="H554" s="100"/>
      <c r="I554" s="101"/>
      <c r="J554" s="101"/>
      <c r="K554" s="101"/>
      <c r="L554" s="101"/>
    </row>
    <row r="555" spans="8:12" ht="15.75">
      <c r="H555" s="100"/>
      <c r="I555" s="101"/>
      <c r="J555" s="101"/>
      <c r="K555" s="101"/>
      <c r="L555" s="101"/>
    </row>
    <row r="556" spans="8:12" ht="15.75">
      <c r="H556" s="100"/>
      <c r="I556" s="101"/>
      <c r="J556" s="101"/>
      <c r="K556" s="101"/>
      <c r="L556" s="101"/>
    </row>
    <row r="557" spans="8:12" ht="15.75">
      <c r="H557" s="100"/>
      <c r="I557" s="101"/>
      <c r="J557" s="101"/>
      <c r="K557" s="101"/>
      <c r="L557" s="101"/>
    </row>
    <row r="558" spans="8:12" ht="15.75">
      <c r="H558" s="100"/>
      <c r="I558" s="101"/>
      <c r="J558" s="101"/>
      <c r="K558" s="101"/>
      <c r="L558" s="101"/>
    </row>
    <row r="559" spans="8:12" ht="15.75">
      <c r="H559" s="100"/>
      <c r="I559" s="101"/>
      <c r="J559" s="101"/>
      <c r="K559" s="101"/>
      <c r="L559" s="101"/>
    </row>
    <row r="560" spans="8:12" ht="15.75">
      <c r="H560" s="100"/>
      <c r="I560" s="101"/>
      <c r="J560" s="101"/>
      <c r="K560" s="101"/>
      <c r="L560" s="101"/>
    </row>
    <row r="561" spans="8:12" ht="15.75">
      <c r="H561" s="100"/>
      <c r="I561" s="101"/>
      <c r="J561" s="101"/>
      <c r="K561" s="101"/>
      <c r="L561" s="101"/>
    </row>
    <row r="562" spans="8:12" ht="15.75">
      <c r="H562" s="100"/>
      <c r="I562" s="101"/>
      <c r="J562" s="101"/>
      <c r="K562" s="101"/>
      <c r="L562" s="101"/>
    </row>
    <row r="563" spans="8:12" ht="15.75">
      <c r="H563" s="100"/>
      <c r="I563" s="101"/>
      <c r="J563" s="101"/>
      <c r="K563" s="101"/>
      <c r="L563" s="101"/>
    </row>
    <row r="564" spans="8:12" ht="15.75">
      <c r="H564" s="100"/>
      <c r="I564" s="101"/>
      <c r="J564" s="101"/>
      <c r="K564" s="101"/>
      <c r="L564" s="101"/>
    </row>
    <row r="565" spans="8:12" ht="15.75">
      <c r="H565" s="100"/>
      <c r="I565" s="101"/>
      <c r="J565" s="101"/>
      <c r="K565" s="101"/>
      <c r="L565" s="101"/>
    </row>
    <row r="566" spans="8:12" ht="15.75">
      <c r="H566" s="100"/>
      <c r="I566" s="101"/>
      <c r="J566" s="101"/>
      <c r="K566" s="101"/>
      <c r="L566" s="101"/>
    </row>
    <row r="567" spans="8:12" ht="15.75">
      <c r="H567" s="100"/>
      <c r="I567" s="101"/>
      <c r="J567" s="101"/>
      <c r="K567" s="101"/>
      <c r="L567" s="101"/>
    </row>
    <row r="568" spans="8:12" ht="15.75">
      <c r="H568" s="100"/>
      <c r="I568" s="101"/>
      <c r="J568" s="101"/>
      <c r="K568" s="101"/>
      <c r="L568" s="101"/>
    </row>
    <row r="569" spans="8:12" ht="15.75">
      <c r="H569" s="100"/>
      <c r="I569" s="101"/>
      <c r="J569" s="101"/>
      <c r="K569" s="101"/>
      <c r="L569" s="101"/>
    </row>
    <row r="570" spans="8:12" ht="15.75">
      <c r="H570" s="100"/>
      <c r="I570" s="101"/>
      <c r="J570" s="101"/>
      <c r="K570" s="101"/>
      <c r="L570" s="101"/>
    </row>
    <row r="571" spans="8:12" ht="15.75">
      <c r="H571" s="100"/>
      <c r="I571" s="101"/>
      <c r="J571" s="101"/>
      <c r="K571" s="101"/>
      <c r="L571" s="101"/>
    </row>
    <row r="572" spans="8:12" ht="15.75">
      <c r="H572" s="100"/>
      <c r="I572" s="101"/>
      <c r="J572" s="101"/>
      <c r="K572" s="101"/>
      <c r="L572" s="101"/>
    </row>
    <row r="573" spans="8:12" ht="15.75">
      <c r="H573" s="100"/>
      <c r="I573" s="101"/>
      <c r="J573" s="101"/>
      <c r="K573" s="101"/>
      <c r="L573" s="101"/>
    </row>
    <row r="574" spans="8:12" ht="15.75">
      <c r="H574" s="100"/>
      <c r="I574" s="101"/>
      <c r="J574" s="101"/>
      <c r="K574" s="101"/>
      <c r="L574" s="101"/>
    </row>
    <row r="575" spans="8:12" ht="15.75">
      <c r="H575" s="100"/>
      <c r="I575" s="101"/>
      <c r="J575" s="101"/>
      <c r="K575" s="101"/>
      <c r="L575" s="101"/>
    </row>
    <row r="576" spans="8:12" ht="15.75">
      <c r="H576" s="100"/>
      <c r="I576" s="101"/>
      <c r="J576" s="101"/>
      <c r="K576" s="101"/>
      <c r="L576" s="101"/>
    </row>
    <row r="577" spans="8:12" ht="15.75">
      <c r="H577" s="100"/>
      <c r="I577" s="101"/>
      <c r="J577" s="101"/>
      <c r="K577" s="101"/>
      <c r="L577" s="101"/>
    </row>
    <row r="578" spans="8:12" ht="15.75">
      <c r="H578" s="100"/>
      <c r="I578" s="101"/>
      <c r="J578" s="101"/>
      <c r="K578" s="101"/>
      <c r="L578" s="101"/>
    </row>
    <row r="579" spans="8:12" ht="15.75">
      <c r="H579" s="100"/>
      <c r="I579" s="101"/>
      <c r="J579" s="101"/>
      <c r="K579" s="101"/>
      <c r="L579" s="101"/>
    </row>
    <row r="580" spans="8:12" ht="15.75">
      <c r="H580" s="100"/>
      <c r="I580" s="101"/>
      <c r="J580" s="101"/>
      <c r="K580" s="101"/>
      <c r="L580" s="101"/>
    </row>
    <row r="581" spans="8:12" ht="15.75">
      <c r="H581" s="100"/>
      <c r="I581" s="101"/>
      <c r="J581" s="101"/>
      <c r="K581" s="101"/>
      <c r="L581" s="101"/>
    </row>
    <row r="582" spans="8:12" ht="15.75">
      <c r="H582" s="100"/>
      <c r="I582" s="101"/>
      <c r="J582" s="101"/>
      <c r="K582" s="101"/>
      <c r="L582" s="101"/>
    </row>
    <row r="583" spans="8:12" ht="15.75">
      <c r="H583" s="100"/>
      <c r="I583" s="101"/>
      <c r="J583" s="101"/>
      <c r="K583" s="101"/>
      <c r="L583" s="101"/>
    </row>
    <row r="584" spans="8:12" ht="15.75">
      <c r="H584" s="100"/>
      <c r="I584" s="101"/>
      <c r="J584" s="101"/>
      <c r="K584" s="101"/>
      <c r="L584" s="101"/>
    </row>
    <row r="585" spans="8:12" ht="15.75">
      <c r="H585" s="100"/>
      <c r="I585" s="101"/>
      <c r="J585" s="101"/>
      <c r="K585" s="101"/>
      <c r="L585" s="101"/>
    </row>
    <row r="586" spans="8:12" ht="15.75">
      <c r="H586" s="100"/>
      <c r="I586" s="101"/>
      <c r="J586" s="101"/>
      <c r="K586" s="101"/>
      <c r="L586" s="101"/>
    </row>
    <row r="587" spans="8:12" ht="15.75">
      <c r="H587" s="100"/>
      <c r="I587" s="101"/>
      <c r="J587" s="101"/>
      <c r="K587" s="101"/>
      <c r="L587" s="101"/>
    </row>
    <row r="588" spans="8:12" ht="15.75">
      <c r="H588" s="100"/>
      <c r="I588" s="101"/>
      <c r="J588" s="101"/>
      <c r="K588" s="101"/>
      <c r="L588" s="101"/>
    </row>
    <row r="589" spans="8:12" ht="15.75">
      <c r="H589" s="100"/>
      <c r="I589" s="101"/>
      <c r="J589" s="101"/>
      <c r="K589" s="101"/>
      <c r="L589" s="101"/>
    </row>
    <row r="590" spans="8:12" ht="15.75">
      <c r="H590" s="100"/>
      <c r="I590" s="101"/>
      <c r="J590" s="101"/>
      <c r="K590" s="101"/>
      <c r="L590" s="101"/>
    </row>
    <row r="591" spans="8:12" ht="15.75">
      <c r="H591" s="100"/>
      <c r="I591" s="101"/>
      <c r="J591" s="101"/>
      <c r="K591" s="101"/>
      <c r="L591" s="101"/>
    </row>
    <row r="592" spans="8:12" ht="15.75">
      <c r="H592" s="100"/>
      <c r="I592" s="101"/>
      <c r="J592" s="101"/>
      <c r="K592" s="101"/>
      <c r="L592" s="101"/>
    </row>
    <row r="593" spans="8:12" ht="15.75">
      <c r="H593" s="100"/>
      <c r="I593" s="101"/>
      <c r="J593" s="101"/>
      <c r="K593" s="101"/>
      <c r="L593" s="101"/>
    </row>
    <row r="594" spans="8:12" ht="15.75">
      <c r="H594" s="100"/>
      <c r="I594" s="101"/>
      <c r="J594" s="101"/>
      <c r="K594" s="101"/>
      <c r="L594" s="101"/>
    </row>
    <row r="595" spans="8:12" ht="15.75">
      <c r="H595" s="100"/>
      <c r="I595" s="101"/>
      <c r="J595" s="101"/>
      <c r="K595" s="101"/>
      <c r="L595" s="101"/>
    </row>
    <row r="596" spans="8:12" ht="15.75">
      <c r="H596" s="100"/>
      <c r="I596" s="101"/>
      <c r="J596" s="101"/>
      <c r="K596" s="101"/>
      <c r="L596" s="101"/>
    </row>
    <row r="597" spans="8:12" ht="15.75">
      <c r="H597" s="100"/>
      <c r="I597" s="101"/>
      <c r="J597" s="101"/>
      <c r="K597" s="101"/>
      <c r="L597" s="101"/>
    </row>
    <row r="598" spans="8:12" ht="15.75">
      <c r="H598" s="100"/>
      <c r="I598" s="101"/>
      <c r="J598" s="101"/>
      <c r="K598" s="101"/>
      <c r="L598" s="101"/>
    </row>
    <row r="599" spans="8:12" ht="15.75">
      <c r="H599" s="100"/>
      <c r="I599" s="101"/>
      <c r="J599" s="101"/>
      <c r="K599" s="101"/>
      <c r="L599" s="101"/>
    </row>
    <row r="600" spans="8:12" ht="15.75">
      <c r="H600" s="100"/>
      <c r="I600" s="101"/>
      <c r="J600" s="101"/>
      <c r="K600" s="101"/>
      <c r="L600" s="101"/>
    </row>
    <row r="601" spans="8:12" ht="15.75">
      <c r="H601" s="100"/>
      <c r="I601" s="101"/>
      <c r="J601" s="101"/>
      <c r="K601" s="101"/>
      <c r="L601" s="101"/>
    </row>
    <row r="602" spans="8:12" ht="15.75">
      <c r="H602" s="100"/>
      <c r="I602" s="101"/>
      <c r="J602" s="101"/>
      <c r="K602" s="101"/>
      <c r="L602" s="101"/>
    </row>
    <row r="603" spans="8:12" ht="15.75">
      <c r="H603" s="100"/>
      <c r="I603" s="101"/>
      <c r="J603" s="101"/>
      <c r="K603" s="101"/>
      <c r="L603" s="101"/>
    </row>
    <row r="604" spans="8:12" ht="15.75">
      <c r="H604" s="100"/>
      <c r="I604" s="101"/>
      <c r="J604" s="101"/>
      <c r="K604" s="101"/>
      <c r="L604" s="101"/>
    </row>
    <row r="605" spans="8:12" ht="15.75">
      <c r="H605" s="100"/>
      <c r="I605" s="101"/>
      <c r="J605" s="101"/>
      <c r="K605" s="101"/>
      <c r="L605" s="101"/>
    </row>
    <row r="606" spans="8:12" ht="15.75">
      <c r="H606" s="100"/>
      <c r="I606" s="101"/>
      <c r="J606" s="101"/>
      <c r="K606" s="101"/>
      <c r="L606" s="101"/>
    </row>
    <row r="607" spans="8:12" ht="15.75">
      <c r="H607" s="100"/>
      <c r="I607" s="101"/>
      <c r="J607" s="101"/>
      <c r="K607" s="101"/>
      <c r="L607" s="101"/>
    </row>
    <row r="608" spans="8:12" ht="15.75">
      <c r="H608" s="100"/>
      <c r="I608" s="101"/>
      <c r="J608" s="101"/>
      <c r="K608" s="101"/>
      <c r="L608" s="101"/>
    </row>
    <row r="609" spans="8:12" ht="15.75">
      <c r="H609" s="100"/>
      <c r="I609" s="101"/>
      <c r="J609" s="101"/>
      <c r="K609" s="101"/>
      <c r="L609" s="101"/>
    </row>
    <row r="610" spans="8:12" ht="15.75">
      <c r="H610" s="100"/>
      <c r="I610" s="101"/>
      <c r="J610" s="101"/>
      <c r="K610" s="101"/>
      <c r="L610" s="101"/>
    </row>
    <row r="611" spans="8:12" ht="15.75">
      <c r="H611" s="100"/>
      <c r="I611" s="101"/>
      <c r="J611" s="101"/>
      <c r="K611" s="101"/>
      <c r="L611" s="101"/>
    </row>
    <row r="612" spans="8:12" ht="15.75">
      <c r="H612" s="100"/>
      <c r="I612" s="101"/>
      <c r="J612" s="101"/>
      <c r="K612" s="101"/>
      <c r="L612" s="101"/>
    </row>
    <row r="613" spans="8:12" ht="15.75">
      <c r="H613" s="100"/>
      <c r="I613" s="101"/>
      <c r="J613" s="101"/>
      <c r="K613" s="101"/>
      <c r="L613" s="101"/>
    </row>
    <row r="614" spans="8:12" ht="15.75">
      <c r="H614" s="100"/>
      <c r="I614" s="101"/>
      <c r="J614" s="101"/>
      <c r="K614" s="101"/>
      <c r="L614" s="101"/>
    </row>
    <row r="615" spans="8:12" ht="15.75">
      <c r="H615" s="100"/>
      <c r="I615" s="101"/>
      <c r="J615" s="101"/>
      <c r="K615" s="101"/>
      <c r="L615" s="101"/>
    </row>
    <row r="616" spans="8:12" ht="15.75">
      <c r="H616" s="100"/>
      <c r="I616" s="101"/>
      <c r="J616" s="101"/>
      <c r="K616" s="101"/>
      <c r="L616" s="101"/>
    </row>
    <row r="617" spans="8:12" ht="15.75">
      <c r="H617" s="100"/>
      <c r="I617" s="101"/>
      <c r="J617" s="101"/>
      <c r="K617" s="101"/>
      <c r="L617" s="101"/>
    </row>
    <row r="618" spans="8:12" ht="15.75">
      <c r="H618" s="100"/>
      <c r="I618" s="101"/>
      <c r="J618" s="101"/>
      <c r="K618" s="101"/>
      <c r="L618" s="101"/>
    </row>
    <row r="619" spans="8:12" ht="15.75">
      <c r="H619" s="100"/>
      <c r="I619" s="101"/>
      <c r="J619" s="101"/>
      <c r="K619" s="101"/>
      <c r="L619" s="101"/>
    </row>
    <row r="620" spans="8:12" ht="15.75">
      <c r="H620" s="100"/>
      <c r="I620" s="101"/>
      <c r="J620" s="101"/>
      <c r="K620" s="101"/>
      <c r="L620" s="101"/>
    </row>
    <row r="621" spans="8:12" ht="15.75">
      <c r="H621" s="100"/>
      <c r="I621" s="101"/>
      <c r="J621" s="101"/>
      <c r="K621" s="101"/>
      <c r="L621" s="101"/>
    </row>
    <row r="622" spans="8:12" ht="15.75">
      <c r="H622" s="100"/>
      <c r="I622" s="101"/>
      <c r="J622" s="101"/>
      <c r="K622" s="101"/>
      <c r="L622" s="101"/>
    </row>
    <row r="623" spans="8:12" ht="15.75">
      <c r="H623" s="100"/>
      <c r="I623" s="101"/>
      <c r="J623" s="101"/>
      <c r="K623" s="101"/>
      <c r="L623" s="101"/>
    </row>
    <row r="624" spans="8:12" ht="15.75">
      <c r="H624" s="100"/>
      <c r="I624" s="101"/>
      <c r="J624" s="101"/>
      <c r="K624" s="101"/>
      <c r="L624" s="101"/>
    </row>
    <row r="625" spans="8:12" ht="15.75">
      <c r="H625" s="100"/>
      <c r="I625" s="101"/>
      <c r="J625" s="101"/>
      <c r="K625" s="101"/>
      <c r="L625" s="101"/>
    </row>
    <row r="626" spans="8:12" ht="15.75">
      <c r="H626" s="100"/>
      <c r="I626" s="101"/>
      <c r="J626" s="101"/>
      <c r="K626" s="101"/>
      <c r="L626" s="101"/>
    </row>
    <row r="627" spans="8:12" ht="15.75">
      <c r="H627" s="100"/>
      <c r="I627" s="101"/>
      <c r="J627" s="101"/>
      <c r="K627" s="101"/>
      <c r="L627" s="101"/>
    </row>
    <row r="628" spans="8:12" ht="15.75">
      <c r="H628" s="100"/>
      <c r="I628" s="101"/>
      <c r="J628" s="101"/>
      <c r="K628" s="101"/>
      <c r="L628" s="101"/>
    </row>
    <row r="629" spans="8:12" ht="15.75">
      <c r="H629" s="100"/>
      <c r="I629" s="101"/>
      <c r="J629" s="101"/>
      <c r="K629" s="101"/>
      <c r="L629" s="101"/>
    </row>
    <row r="630" spans="8:12" ht="15.75">
      <c r="H630" s="100"/>
      <c r="I630" s="101"/>
      <c r="J630" s="101"/>
      <c r="K630" s="101"/>
      <c r="L630" s="101"/>
    </row>
    <row r="631" spans="8:12" ht="15.75">
      <c r="H631" s="100"/>
      <c r="I631" s="101"/>
      <c r="J631" s="101"/>
      <c r="K631" s="101"/>
      <c r="L631" s="101"/>
    </row>
    <row r="632" spans="8:12" ht="15.75">
      <c r="H632" s="100"/>
      <c r="I632" s="101"/>
      <c r="J632" s="101"/>
      <c r="K632" s="101"/>
      <c r="L632" s="101"/>
    </row>
    <row r="633" spans="8:12" ht="15.75">
      <c r="H633" s="100"/>
      <c r="I633" s="101"/>
      <c r="J633" s="101"/>
      <c r="K633" s="101"/>
      <c r="L633" s="101"/>
    </row>
    <row r="634" spans="8:12" ht="15.75">
      <c r="H634" s="100"/>
      <c r="I634" s="101"/>
      <c r="J634" s="101"/>
      <c r="K634" s="101"/>
      <c r="L634" s="101"/>
    </row>
    <row r="635" spans="8:12" ht="15.75">
      <c r="H635" s="100"/>
      <c r="I635" s="101"/>
      <c r="J635" s="101"/>
      <c r="K635" s="101"/>
      <c r="L635" s="101"/>
    </row>
    <row r="636" spans="8:12" ht="15.75">
      <c r="H636" s="100"/>
      <c r="I636" s="101"/>
      <c r="J636" s="101"/>
      <c r="K636" s="101"/>
      <c r="L636" s="101"/>
    </row>
    <row r="637" spans="8:12" ht="15.75">
      <c r="H637" s="100"/>
      <c r="I637" s="101"/>
      <c r="J637" s="101"/>
      <c r="K637" s="101"/>
      <c r="L637" s="101"/>
    </row>
    <row r="638" spans="8:12" ht="15.75">
      <c r="H638" s="100"/>
      <c r="I638" s="101"/>
      <c r="J638" s="101"/>
      <c r="K638" s="101"/>
      <c r="L638" s="101"/>
    </row>
    <row r="639" spans="8:12" ht="15.75">
      <c r="H639" s="100"/>
      <c r="I639" s="101"/>
      <c r="J639" s="101"/>
      <c r="K639" s="101"/>
      <c r="L639" s="101"/>
    </row>
    <row r="640" spans="8:12" ht="15.75">
      <c r="H640" s="100"/>
      <c r="I640" s="101"/>
      <c r="J640" s="101"/>
      <c r="K640" s="101"/>
      <c r="L640" s="101"/>
    </row>
    <row r="641" spans="8:12" ht="15.75">
      <c r="H641" s="100"/>
      <c r="I641" s="101"/>
      <c r="J641" s="101"/>
      <c r="K641" s="101"/>
      <c r="L641" s="101"/>
    </row>
    <row r="642" spans="8:12" ht="15.75">
      <c r="H642" s="100"/>
      <c r="I642" s="101"/>
      <c r="J642" s="101"/>
      <c r="K642" s="101"/>
      <c r="L642" s="101"/>
    </row>
    <row r="643" spans="8:12" ht="15.75">
      <c r="H643" s="100"/>
      <c r="I643" s="101"/>
      <c r="J643" s="101"/>
      <c r="K643" s="101"/>
      <c r="L643" s="101"/>
    </row>
    <row r="644" spans="8:12" ht="15.75">
      <c r="H644" s="100"/>
      <c r="I644" s="101"/>
      <c r="J644" s="101"/>
      <c r="K644" s="101"/>
      <c r="L644" s="101"/>
    </row>
    <row r="645" spans="8:12" ht="15.75">
      <c r="H645" s="100"/>
      <c r="I645" s="101"/>
      <c r="J645" s="101"/>
      <c r="K645" s="101"/>
      <c r="L645" s="101"/>
    </row>
    <row r="646" spans="8:12" ht="15.75">
      <c r="H646" s="100"/>
      <c r="I646" s="101"/>
      <c r="J646" s="101"/>
      <c r="K646" s="101"/>
      <c r="L646" s="101"/>
    </row>
    <row r="647" spans="8:12" ht="15.75">
      <c r="H647" s="100"/>
      <c r="I647" s="101"/>
      <c r="J647" s="101"/>
      <c r="K647" s="101"/>
      <c r="L647" s="101"/>
    </row>
    <row r="648" spans="8:12" ht="15.75">
      <c r="H648" s="100"/>
      <c r="I648" s="101"/>
      <c r="J648" s="101"/>
      <c r="K648" s="101"/>
      <c r="L648" s="101"/>
    </row>
    <row r="649" spans="8:12" ht="15.75">
      <c r="H649" s="100"/>
      <c r="I649" s="101"/>
      <c r="J649" s="101"/>
      <c r="K649" s="101"/>
      <c r="L649" s="101"/>
    </row>
    <row r="650" spans="8:12" ht="15.75">
      <c r="H650" s="100"/>
      <c r="I650" s="101"/>
      <c r="J650" s="101"/>
      <c r="K650" s="101"/>
      <c r="L650" s="101"/>
    </row>
    <row r="651" spans="8:12" ht="15.75">
      <c r="H651" s="100"/>
      <c r="I651" s="101"/>
      <c r="J651" s="101"/>
      <c r="K651" s="101"/>
      <c r="L651" s="101"/>
    </row>
    <row r="652" spans="8:12" ht="15.75">
      <c r="H652" s="100"/>
      <c r="I652" s="101"/>
      <c r="J652" s="101"/>
      <c r="K652" s="101"/>
      <c r="L652" s="101"/>
    </row>
    <row r="653" spans="8:12" ht="15.75">
      <c r="H653" s="100"/>
      <c r="I653" s="101"/>
      <c r="J653" s="101"/>
      <c r="K653" s="101"/>
      <c r="L653" s="101"/>
    </row>
    <row r="654" spans="8:12" ht="15.75">
      <c r="H654" s="100"/>
      <c r="I654" s="101"/>
      <c r="J654" s="101"/>
      <c r="K654" s="101"/>
      <c r="L654" s="101"/>
    </row>
    <row r="655" spans="8:12" ht="15.75">
      <c r="H655" s="100"/>
      <c r="I655" s="101"/>
      <c r="J655" s="101"/>
      <c r="K655" s="101"/>
      <c r="L655" s="101"/>
    </row>
    <row r="656" spans="8:12" ht="15.75">
      <c r="H656" s="100"/>
      <c r="I656" s="101"/>
      <c r="J656" s="101"/>
      <c r="K656" s="101"/>
      <c r="L656" s="101"/>
    </row>
    <row r="657" spans="8:12" ht="15.75">
      <c r="H657" s="100"/>
      <c r="I657" s="101"/>
      <c r="J657" s="101"/>
      <c r="K657" s="101"/>
      <c r="L657" s="101"/>
    </row>
    <row r="658" spans="8:12" ht="15.75">
      <c r="H658" s="100"/>
      <c r="I658" s="101"/>
      <c r="J658" s="101"/>
      <c r="K658" s="101"/>
      <c r="L658" s="101"/>
    </row>
    <row r="659" spans="8:12" ht="15.75">
      <c r="H659" s="100"/>
      <c r="I659" s="101"/>
      <c r="J659" s="101"/>
      <c r="K659" s="101"/>
      <c r="L659" s="101"/>
    </row>
    <row r="660" spans="8:12" ht="15.75">
      <c r="H660" s="100"/>
      <c r="I660" s="101"/>
      <c r="J660" s="101"/>
      <c r="K660" s="101"/>
      <c r="L660" s="101"/>
    </row>
    <row r="661" spans="8:12" ht="15.75">
      <c r="H661" s="100"/>
      <c r="I661" s="101"/>
      <c r="J661" s="101"/>
      <c r="K661" s="101"/>
      <c r="L661" s="101"/>
    </row>
    <row r="662" spans="8:12" ht="15.75">
      <c r="H662" s="100"/>
      <c r="I662" s="101"/>
      <c r="J662" s="101"/>
      <c r="K662" s="101"/>
      <c r="L662" s="101"/>
    </row>
    <row r="663" spans="8:12" ht="15.75">
      <c r="H663" s="100"/>
      <c r="I663" s="101"/>
      <c r="J663" s="101"/>
      <c r="K663" s="101"/>
      <c r="L663" s="101"/>
    </row>
    <row r="664" spans="8:12" ht="15.75">
      <c r="H664" s="100"/>
      <c r="I664" s="101"/>
      <c r="J664" s="101"/>
      <c r="K664" s="101"/>
      <c r="L664" s="101"/>
    </row>
    <row r="665" spans="8:12" ht="15.75">
      <c r="H665" s="100"/>
      <c r="I665" s="101"/>
      <c r="J665" s="101"/>
      <c r="K665" s="101"/>
      <c r="L665" s="101"/>
    </row>
    <row r="666" spans="8:12" ht="15.75">
      <c r="H666" s="100"/>
      <c r="I666" s="101"/>
      <c r="J666" s="101"/>
      <c r="K666" s="101"/>
      <c r="L666" s="101"/>
    </row>
    <row r="667" spans="8:12" ht="15.75">
      <c r="H667" s="100"/>
      <c r="I667" s="101"/>
      <c r="J667" s="101"/>
      <c r="K667" s="101"/>
      <c r="L667" s="101"/>
    </row>
    <row r="668" spans="8:12" ht="15.75">
      <c r="H668" s="100"/>
      <c r="I668" s="101"/>
      <c r="J668" s="101"/>
      <c r="K668" s="101"/>
      <c r="L668" s="101"/>
    </row>
    <row r="669" spans="8:12" ht="15.75">
      <c r="H669" s="100"/>
      <c r="I669" s="101"/>
      <c r="J669" s="101"/>
      <c r="K669" s="101"/>
      <c r="L669" s="101"/>
    </row>
    <row r="670" spans="8:12" ht="15.75">
      <c r="H670" s="100"/>
      <c r="I670" s="101"/>
      <c r="J670" s="101"/>
      <c r="K670" s="101"/>
      <c r="L670" s="101"/>
    </row>
    <row r="671" spans="8:12" ht="15.75">
      <c r="H671" s="100"/>
      <c r="I671" s="101"/>
      <c r="J671" s="101"/>
      <c r="K671" s="101"/>
      <c r="L671" s="101"/>
    </row>
    <row r="672" spans="8:12" ht="15.75">
      <c r="H672" s="100"/>
      <c r="I672" s="101"/>
      <c r="J672" s="101"/>
      <c r="K672" s="101"/>
      <c r="L672" s="101"/>
    </row>
    <row r="673" spans="8:12" ht="15.75">
      <c r="H673" s="100"/>
      <c r="I673" s="101"/>
      <c r="J673" s="101"/>
      <c r="K673" s="101"/>
      <c r="L673" s="101"/>
    </row>
    <row r="674" spans="8:12" ht="15.75">
      <c r="H674" s="100"/>
      <c r="I674" s="101"/>
      <c r="J674" s="101"/>
      <c r="K674" s="101"/>
      <c r="L674" s="101"/>
    </row>
    <row r="675" spans="8:12" ht="15.75">
      <c r="H675" s="100"/>
      <c r="I675" s="101"/>
      <c r="J675" s="101"/>
      <c r="K675" s="101"/>
      <c r="L675" s="101"/>
    </row>
    <row r="676" spans="8:12" ht="15.75">
      <c r="H676" s="100"/>
      <c r="I676" s="101"/>
      <c r="J676" s="101"/>
      <c r="K676" s="101"/>
      <c r="L676" s="101"/>
    </row>
    <row r="677" spans="8:12" ht="15.75">
      <c r="H677" s="100"/>
      <c r="I677" s="101"/>
      <c r="J677" s="101"/>
      <c r="K677" s="101"/>
      <c r="L677" s="101"/>
    </row>
    <row r="678" spans="8:12" ht="15.75">
      <c r="H678" s="100"/>
      <c r="I678" s="101"/>
      <c r="J678" s="101"/>
      <c r="K678" s="101"/>
      <c r="L678" s="101"/>
    </row>
    <row r="679" spans="8:12" ht="15.75">
      <c r="H679" s="100"/>
      <c r="I679" s="101"/>
      <c r="J679" s="101"/>
      <c r="K679" s="101"/>
      <c r="L679" s="101"/>
    </row>
    <row r="680" spans="8:12" ht="15.75">
      <c r="H680" s="100"/>
      <c r="I680" s="101"/>
      <c r="J680" s="101"/>
      <c r="K680" s="101"/>
      <c r="L680" s="101"/>
    </row>
    <row r="681" spans="8:12" ht="15.75">
      <c r="H681" s="100"/>
      <c r="I681" s="101"/>
      <c r="J681" s="101"/>
      <c r="K681" s="101"/>
      <c r="L681" s="101"/>
    </row>
    <row r="682" spans="8:12" ht="15.75">
      <c r="H682" s="100"/>
      <c r="I682" s="101"/>
      <c r="J682" s="101"/>
      <c r="K682" s="101"/>
      <c r="L682" s="101"/>
    </row>
    <row r="683" spans="8:12" ht="15.75">
      <c r="H683" s="100"/>
      <c r="I683" s="101"/>
      <c r="J683" s="101"/>
      <c r="K683" s="101"/>
      <c r="L683" s="101"/>
    </row>
    <row r="684" spans="8:12" ht="15.75">
      <c r="H684" s="100"/>
      <c r="I684" s="101"/>
      <c r="J684" s="101"/>
      <c r="K684" s="101"/>
      <c r="L684" s="101"/>
    </row>
    <row r="685" spans="8:12" ht="15.75">
      <c r="H685" s="100"/>
      <c r="I685" s="101"/>
      <c r="J685" s="101"/>
      <c r="K685" s="101"/>
      <c r="L685" s="101"/>
    </row>
    <row r="686" spans="8:12" ht="15.75">
      <c r="H686" s="100"/>
      <c r="I686" s="101"/>
      <c r="J686" s="101"/>
      <c r="K686" s="101"/>
      <c r="L686" s="101"/>
    </row>
    <row r="687" spans="8:12" ht="15.75">
      <c r="H687" s="100"/>
      <c r="I687" s="101"/>
      <c r="J687" s="101"/>
      <c r="K687" s="101"/>
      <c r="L687" s="101"/>
    </row>
    <row r="688" spans="8:12" ht="15.75">
      <c r="H688" s="100"/>
      <c r="I688" s="101"/>
      <c r="J688" s="101"/>
      <c r="K688" s="101"/>
      <c r="L688" s="101"/>
    </row>
    <row r="689" spans="8:12" ht="15.75">
      <c r="H689" s="100"/>
      <c r="I689" s="101"/>
      <c r="J689" s="101"/>
      <c r="K689" s="101"/>
      <c r="L689" s="101"/>
    </row>
    <row r="690" spans="8:12" ht="15.75">
      <c r="H690" s="100"/>
      <c r="I690" s="101"/>
      <c r="J690" s="101"/>
      <c r="K690" s="101"/>
      <c r="L690" s="101"/>
    </row>
    <row r="691" spans="8:12" ht="15.75">
      <c r="H691" s="100"/>
      <c r="I691" s="101"/>
      <c r="J691" s="101"/>
      <c r="K691" s="101"/>
      <c r="L691" s="101"/>
    </row>
    <row r="692" spans="8:12" ht="15.75">
      <c r="H692" s="100"/>
      <c r="I692" s="101"/>
      <c r="J692" s="101"/>
      <c r="K692" s="101"/>
      <c r="L692" s="101"/>
    </row>
    <row r="693" spans="8:12" ht="15.75">
      <c r="H693" s="100"/>
      <c r="I693" s="101"/>
      <c r="J693" s="101"/>
      <c r="K693" s="101"/>
      <c r="L693" s="101"/>
    </row>
    <row r="694" spans="8:12" ht="15.75">
      <c r="H694" s="100"/>
      <c r="I694" s="101"/>
      <c r="J694" s="101"/>
      <c r="K694" s="101"/>
      <c r="L694" s="101"/>
    </row>
    <row r="695" spans="8:12" ht="15.75">
      <c r="H695" s="100"/>
      <c r="I695" s="101"/>
      <c r="J695" s="101"/>
      <c r="K695" s="101"/>
      <c r="L695" s="101"/>
    </row>
    <row r="696" spans="8:12" ht="15.75">
      <c r="H696" s="100"/>
      <c r="I696" s="101"/>
      <c r="J696" s="101"/>
      <c r="K696" s="101"/>
      <c r="L696" s="101"/>
    </row>
    <row r="697" spans="8:12" ht="15.75">
      <c r="H697" s="100"/>
      <c r="I697" s="101"/>
      <c r="J697" s="101"/>
      <c r="K697" s="101"/>
      <c r="L697" s="101"/>
    </row>
    <row r="698" spans="8:12" ht="15.75">
      <c r="H698" s="100"/>
      <c r="I698" s="101"/>
      <c r="J698" s="101"/>
      <c r="K698" s="101"/>
      <c r="L698" s="101"/>
    </row>
    <row r="699" spans="8:12" ht="15.75">
      <c r="H699" s="100"/>
      <c r="I699" s="101"/>
      <c r="J699" s="101"/>
      <c r="K699" s="101"/>
      <c r="L699" s="101"/>
    </row>
    <row r="700" spans="8:12" ht="15.75">
      <c r="H700" s="100"/>
      <c r="I700" s="101"/>
      <c r="J700" s="101"/>
      <c r="K700" s="101"/>
      <c r="L700" s="101"/>
    </row>
    <row r="701" spans="8:12" ht="15.75">
      <c r="H701" s="100"/>
      <c r="I701" s="101"/>
      <c r="J701" s="101"/>
      <c r="K701" s="101"/>
      <c r="L701" s="101"/>
    </row>
    <row r="702" spans="8:12" ht="15.75">
      <c r="H702" s="100"/>
      <c r="I702" s="101"/>
      <c r="J702" s="101"/>
      <c r="K702" s="101"/>
      <c r="L702" s="101"/>
    </row>
    <row r="703" spans="8:12" ht="15.75">
      <c r="H703" s="100"/>
      <c r="I703" s="101"/>
      <c r="J703" s="101"/>
      <c r="K703" s="101"/>
      <c r="L703" s="101"/>
    </row>
    <row r="704" spans="8:12" ht="15.75">
      <c r="H704" s="100"/>
      <c r="I704" s="101"/>
      <c r="J704" s="101"/>
      <c r="K704" s="101"/>
      <c r="L704" s="101"/>
    </row>
    <row r="705" spans="8:12" ht="15.75">
      <c r="H705" s="100"/>
      <c r="I705" s="101"/>
      <c r="J705" s="101"/>
      <c r="K705" s="101"/>
      <c r="L705" s="101"/>
    </row>
    <row r="706" spans="8:12" ht="15.75">
      <c r="H706" s="100"/>
      <c r="I706" s="101"/>
      <c r="J706" s="101"/>
      <c r="K706" s="101"/>
      <c r="L706" s="101"/>
    </row>
    <row r="707" spans="8:12" ht="15.75">
      <c r="H707" s="100"/>
      <c r="I707" s="101"/>
      <c r="J707" s="101"/>
      <c r="K707" s="101"/>
      <c r="L707" s="101"/>
    </row>
    <row r="708" spans="8:12" ht="15.75">
      <c r="H708" s="100"/>
      <c r="I708" s="101"/>
      <c r="J708" s="101"/>
      <c r="K708" s="101"/>
      <c r="L708" s="101"/>
    </row>
    <row r="709" spans="8:12" ht="15.75">
      <c r="H709" s="100"/>
      <c r="I709" s="101"/>
      <c r="J709" s="101"/>
      <c r="K709" s="101"/>
      <c r="L709" s="101"/>
    </row>
    <row r="710" spans="8:12" ht="15.75">
      <c r="H710" s="100"/>
      <c r="I710" s="101"/>
      <c r="J710" s="101"/>
      <c r="K710" s="101"/>
      <c r="L710" s="101"/>
    </row>
    <row r="711" spans="8:12" ht="15.75">
      <c r="H711" s="100"/>
      <c r="I711" s="101"/>
      <c r="J711" s="101"/>
      <c r="K711" s="101"/>
      <c r="L711" s="101"/>
    </row>
    <row r="712" spans="8:12" ht="15.75">
      <c r="H712" s="100"/>
      <c r="I712" s="101"/>
      <c r="J712" s="101"/>
      <c r="K712" s="101"/>
      <c r="L712" s="101"/>
    </row>
  </sheetData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H1:M712"/>
  <sheetViews>
    <sheetView workbookViewId="0" topLeftCell="A1">
      <selection activeCell="H1" sqref="H1"/>
    </sheetView>
  </sheetViews>
  <sheetFormatPr defaultColWidth="11.00390625" defaultRowHeight="12.75"/>
  <cols>
    <col min="9" max="9" width="10.75390625" style="116" customWidth="1"/>
  </cols>
  <sheetData>
    <row r="1" ht="12.75">
      <c r="I1" t="s">
        <v>53</v>
      </c>
    </row>
    <row r="2" spans="8:12" ht="18">
      <c r="H2" s="82"/>
      <c r="I2" s="102" t="s">
        <v>28</v>
      </c>
      <c r="J2" t="s">
        <v>26</v>
      </c>
      <c r="K2" t="s">
        <v>23</v>
      </c>
      <c r="L2" t="s">
        <v>45</v>
      </c>
    </row>
    <row r="3" spans="8:13" ht="18">
      <c r="H3" s="103">
        <v>1960</v>
      </c>
      <c r="I3" s="104">
        <v>2.57</v>
      </c>
      <c r="J3" s="105">
        <v>2.73</v>
      </c>
      <c r="K3" s="104">
        <v>2.86</v>
      </c>
      <c r="L3" s="106">
        <v>2.98</v>
      </c>
      <c r="M3">
        <v>1960</v>
      </c>
    </row>
    <row r="4" spans="8:13" ht="18">
      <c r="H4" s="103">
        <v>1961</v>
      </c>
      <c r="I4" s="104">
        <v>2.55</v>
      </c>
      <c r="J4" s="105">
        <v>2.81</v>
      </c>
      <c r="K4" s="104">
        <v>2.76</v>
      </c>
      <c r="L4" s="106">
        <v>2.854588</v>
      </c>
      <c r="M4">
        <v>1961</v>
      </c>
    </row>
    <row r="5" spans="8:13" ht="18">
      <c r="H5" s="103">
        <v>1962</v>
      </c>
      <c r="I5" s="104">
        <v>2.55</v>
      </c>
      <c r="J5" s="105">
        <v>2.78</v>
      </c>
      <c r="K5" s="104">
        <v>2.8</v>
      </c>
      <c r="L5" s="106">
        <v>2.756838</v>
      </c>
      <c r="M5">
        <v>1962</v>
      </c>
    </row>
    <row r="6" spans="8:13" ht="18">
      <c r="H6" s="103">
        <v>1963</v>
      </c>
      <c r="I6" s="104">
        <v>2.64</v>
      </c>
      <c r="J6" s="105">
        <v>2.89</v>
      </c>
      <c r="K6" s="104">
        <v>2.88</v>
      </c>
      <c r="L6" s="106">
        <v>2.74288</v>
      </c>
      <c r="M6">
        <v>1963</v>
      </c>
    </row>
    <row r="7" spans="8:13" ht="18">
      <c r="H7" s="103">
        <v>1964</v>
      </c>
      <c r="I7" s="104">
        <v>2.6</v>
      </c>
      <c r="J7" s="105">
        <v>2.9</v>
      </c>
      <c r="K7" s="104">
        <v>3.01</v>
      </c>
      <c r="L7" s="106">
        <v>2.651852</v>
      </c>
      <c r="M7">
        <v>1964</v>
      </c>
    </row>
    <row r="8" spans="8:13" ht="18">
      <c r="H8" s="103">
        <v>1965</v>
      </c>
      <c r="I8" s="104">
        <v>2.61</v>
      </c>
      <c r="J8" s="105">
        <v>2.84</v>
      </c>
      <c r="K8" s="104">
        <v>2.94</v>
      </c>
      <c r="L8" s="106">
        <v>2.685491</v>
      </c>
      <c r="M8">
        <v>1965</v>
      </c>
    </row>
    <row r="9" spans="8:13" ht="18">
      <c r="H9" s="103">
        <v>1966</v>
      </c>
      <c r="I9" s="104">
        <v>2.62</v>
      </c>
      <c r="J9" s="105">
        <v>2.79</v>
      </c>
      <c r="K9" s="104">
        <v>2.99</v>
      </c>
      <c r="L9" s="106">
        <v>2.587402</v>
      </c>
      <c r="M9">
        <v>1966</v>
      </c>
    </row>
    <row r="10" spans="8:13" ht="18">
      <c r="H10" s="103">
        <v>1967</v>
      </c>
      <c r="I10" s="104">
        <v>2.35</v>
      </c>
      <c r="J10" s="105">
        <v>2.66</v>
      </c>
      <c r="K10" s="104">
        <v>3.03</v>
      </c>
      <c r="L10" s="106">
        <v>2.486557</v>
      </c>
      <c r="M10">
        <v>1967</v>
      </c>
    </row>
    <row r="11" spans="8:13" ht="18">
      <c r="H11" s="103">
        <v>1968</v>
      </c>
      <c r="I11" s="104">
        <v>2.12</v>
      </c>
      <c r="J11" s="105">
        <v>2.58</v>
      </c>
      <c r="K11" s="104">
        <v>2.96</v>
      </c>
      <c r="L11" s="106">
        <v>2.344702</v>
      </c>
      <c r="M11">
        <v>1968</v>
      </c>
    </row>
    <row r="12" spans="8:13" ht="18">
      <c r="H12" s="103">
        <v>1969</v>
      </c>
      <c r="I12" s="104">
        <v>2</v>
      </c>
      <c r="J12" s="105">
        <v>2.53</v>
      </c>
      <c r="K12" s="104">
        <v>2.93</v>
      </c>
      <c r="L12" s="106">
        <v>2.287245</v>
      </c>
      <c r="M12">
        <v>1969</v>
      </c>
    </row>
    <row r="13" spans="8:13" ht="18">
      <c r="H13" s="103">
        <v>1970</v>
      </c>
      <c r="I13" s="104">
        <v>1.95</v>
      </c>
      <c r="J13" s="105">
        <v>2.47</v>
      </c>
      <c r="K13" s="104">
        <v>2.9</v>
      </c>
      <c r="L13" s="106">
        <v>2.264796</v>
      </c>
      <c r="M13">
        <v>1970</v>
      </c>
    </row>
    <row r="14" spans="8:13" ht="18">
      <c r="H14" s="103">
        <v>1971</v>
      </c>
      <c r="I14" s="104">
        <v>2.04</v>
      </c>
      <c r="J14" s="105">
        <v>2.49</v>
      </c>
      <c r="K14" s="104">
        <v>2.88</v>
      </c>
      <c r="L14" s="106">
        <v>2.258307</v>
      </c>
      <c r="M14">
        <v>1971</v>
      </c>
    </row>
    <row r="15" spans="8:13" ht="18">
      <c r="H15" s="103">
        <v>1972</v>
      </c>
      <c r="I15" s="104">
        <v>2.03</v>
      </c>
      <c r="J15" s="105">
        <v>2.41</v>
      </c>
      <c r="K15" s="104">
        <v>2.86</v>
      </c>
      <c r="L15" s="106">
        <v>2.233439</v>
      </c>
      <c r="M15">
        <v>1972</v>
      </c>
    </row>
    <row r="16" spans="8:13" ht="18">
      <c r="H16" s="103">
        <v>1973</v>
      </c>
      <c r="I16" s="104">
        <v>1.92</v>
      </c>
      <c r="J16" s="105">
        <v>2.3</v>
      </c>
      <c r="K16" s="104">
        <v>2.84</v>
      </c>
      <c r="L16" s="106">
        <v>2.240516</v>
      </c>
      <c r="M16">
        <v>1973</v>
      </c>
    </row>
    <row r="17" spans="8:13" ht="18">
      <c r="H17" s="103">
        <v>1974</v>
      </c>
      <c r="I17" s="104">
        <v>1.9</v>
      </c>
      <c r="J17" s="105">
        <v>2.11</v>
      </c>
      <c r="K17" s="104">
        <v>2.89</v>
      </c>
      <c r="L17" s="106">
        <v>2.246578</v>
      </c>
      <c r="M17">
        <v>1974</v>
      </c>
    </row>
    <row r="18" spans="8:13" ht="18">
      <c r="H18" s="103">
        <v>1975</v>
      </c>
      <c r="I18" s="104">
        <v>1.92</v>
      </c>
      <c r="J18" s="105">
        <v>1.93</v>
      </c>
      <c r="K18" s="104">
        <v>2.8</v>
      </c>
      <c r="L18" s="106">
        <v>2.258153</v>
      </c>
      <c r="M18">
        <v>1975</v>
      </c>
    </row>
    <row r="19" spans="8:13" ht="18">
      <c r="H19" s="103">
        <v>1976</v>
      </c>
      <c r="I19" s="104">
        <v>1.75</v>
      </c>
      <c r="J19" s="105">
        <v>1.83</v>
      </c>
      <c r="K19" s="104">
        <v>2.79</v>
      </c>
      <c r="L19" s="106">
        <v>2.28441</v>
      </c>
      <c r="M19">
        <v>1976</v>
      </c>
    </row>
    <row r="20" spans="8:13" ht="18">
      <c r="H20" s="103">
        <v>1977</v>
      </c>
      <c r="I20" s="104">
        <v>1.66</v>
      </c>
      <c r="J20" s="105">
        <v>1.86</v>
      </c>
      <c r="K20" s="104">
        <v>2.66</v>
      </c>
      <c r="L20" s="106">
        <v>2.205357</v>
      </c>
      <c r="M20">
        <v>1977</v>
      </c>
    </row>
    <row r="21" spans="8:13" ht="18">
      <c r="H21" s="103">
        <v>1978</v>
      </c>
      <c r="I21" s="104">
        <v>1.67</v>
      </c>
      <c r="J21" s="105">
        <v>1.82</v>
      </c>
      <c r="K21" s="104">
        <v>2.53</v>
      </c>
      <c r="L21" s="106">
        <v>2.189137</v>
      </c>
      <c r="M21">
        <v>1978</v>
      </c>
    </row>
    <row r="22" spans="8:13" ht="18">
      <c r="H22" s="103">
        <v>1979</v>
      </c>
      <c r="I22" s="104">
        <v>1.6</v>
      </c>
      <c r="J22" s="107">
        <v>1.86</v>
      </c>
      <c r="K22" s="104">
        <v>2.35</v>
      </c>
      <c r="L22" s="106">
        <v>2.250928</v>
      </c>
      <c r="M22">
        <v>1979</v>
      </c>
    </row>
    <row r="23" spans="8:13" ht="18">
      <c r="H23" s="103">
        <v>1980</v>
      </c>
      <c r="I23" s="104">
        <v>1.55</v>
      </c>
      <c r="J23" s="105">
        <v>1.95</v>
      </c>
      <c r="K23" s="104">
        <v>2.2</v>
      </c>
      <c r="L23" s="106">
        <v>2.255913</v>
      </c>
      <c r="M23">
        <v>1980</v>
      </c>
    </row>
    <row r="24" spans="8:13" ht="18">
      <c r="H24" s="103">
        <v>1981</v>
      </c>
      <c r="I24" s="104">
        <v>1.44</v>
      </c>
      <c r="J24" s="105">
        <v>1.95</v>
      </c>
      <c r="K24" s="104">
        <v>2.03</v>
      </c>
      <c r="L24" s="106">
        <v>2.215099</v>
      </c>
      <c r="M24">
        <v>1981</v>
      </c>
    </row>
    <row r="25" spans="8:13" ht="18">
      <c r="H25" s="103">
        <v>1982</v>
      </c>
      <c r="I25" s="104">
        <v>1.43</v>
      </c>
      <c r="J25" s="105">
        <v>1.91</v>
      </c>
      <c r="K25" s="104">
        <v>1.94</v>
      </c>
      <c r="L25" s="106">
        <v>2.314383</v>
      </c>
      <c r="M25">
        <v>1982</v>
      </c>
    </row>
    <row r="26" spans="8:13" ht="18">
      <c r="H26" s="103">
        <v>1983</v>
      </c>
      <c r="I26" s="104">
        <v>1.38</v>
      </c>
      <c r="J26" s="105">
        <v>1.79</v>
      </c>
      <c r="K26" s="104">
        <v>1.79</v>
      </c>
      <c r="L26" s="106">
        <v>2.394467</v>
      </c>
      <c r="M26">
        <v>1983</v>
      </c>
    </row>
    <row r="27" spans="8:13" ht="18">
      <c r="H27" s="103">
        <v>1984</v>
      </c>
      <c r="I27" s="104">
        <v>1.4</v>
      </c>
      <c r="J27" s="105">
        <v>1.81</v>
      </c>
      <c r="K27" s="104">
        <v>1.72</v>
      </c>
      <c r="L27" s="106">
        <v>2.357253</v>
      </c>
      <c r="M27">
        <v>1984</v>
      </c>
    </row>
    <row r="28" spans="8:13" ht="18">
      <c r="H28" s="103">
        <v>1985</v>
      </c>
      <c r="I28" s="104">
        <v>1.45</v>
      </c>
      <c r="J28" s="105">
        <v>1.82</v>
      </c>
      <c r="K28" s="104">
        <v>1.63</v>
      </c>
      <c r="L28" s="106">
        <v>2.323264</v>
      </c>
      <c r="M28">
        <v>1985</v>
      </c>
    </row>
    <row r="29" spans="8:13" ht="18">
      <c r="H29" s="103">
        <v>1986</v>
      </c>
      <c r="I29" s="104">
        <v>1.48</v>
      </c>
      <c r="J29" s="105">
        <v>1.84</v>
      </c>
      <c r="K29" s="104">
        <v>1.54</v>
      </c>
      <c r="L29" s="106">
        <v>2.216774</v>
      </c>
      <c r="M29">
        <v>1986</v>
      </c>
    </row>
    <row r="30" spans="8:13" ht="18">
      <c r="H30" s="103">
        <v>1987</v>
      </c>
      <c r="I30" s="104">
        <v>1.5</v>
      </c>
      <c r="J30" s="105">
        <v>1.82</v>
      </c>
      <c r="K30" s="104">
        <v>1.48</v>
      </c>
      <c r="L30" s="106">
        <v>2.157286</v>
      </c>
      <c r="M30">
        <v>1987</v>
      </c>
    </row>
    <row r="31" spans="8:13" ht="18">
      <c r="H31" s="103">
        <v>1988</v>
      </c>
      <c r="I31" s="104">
        <v>1.56</v>
      </c>
      <c r="J31" s="105">
        <v>1.82</v>
      </c>
      <c r="K31" s="104">
        <v>1.42</v>
      </c>
      <c r="L31" s="106">
        <v>2.137385</v>
      </c>
      <c r="M31">
        <v>1988</v>
      </c>
    </row>
    <row r="32" spans="8:13" ht="18">
      <c r="H32" s="103">
        <v>1989</v>
      </c>
      <c r="I32" s="104">
        <v>1.62</v>
      </c>
      <c r="J32" s="105">
        <v>1.81</v>
      </c>
      <c r="K32" s="104">
        <v>1.36</v>
      </c>
      <c r="L32" s="106">
        <v>2.087726</v>
      </c>
      <c r="M32">
        <v>1989</v>
      </c>
    </row>
    <row r="33" spans="8:13" ht="18">
      <c r="H33" s="103">
        <v>1990</v>
      </c>
      <c r="I33" s="104">
        <v>1.67</v>
      </c>
      <c r="J33" s="105">
        <v>1.8</v>
      </c>
      <c r="K33" s="104">
        <v>1.33</v>
      </c>
      <c r="L33" s="106">
        <v>2.051334</v>
      </c>
      <c r="M33">
        <v>1990</v>
      </c>
    </row>
    <row r="34" spans="8:13" ht="18">
      <c r="H34" s="103">
        <v>1991</v>
      </c>
      <c r="I34" s="104">
        <v>1.68</v>
      </c>
      <c r="J34" s="105">
        <v>1.77</v>
      </c>
      <c r="K34" s="104">
        <v>1.32</v>
      </c>
      <c r="L34" s="106">
        <v>2.064563</v>
      </c>
      <c r="M34">
        <v>1991</v>
      </c>
    </row>
    <row r="35" spans="8:13" ht="18.75">
      <c r="H35" s="103">
        <v>1992</v>
      </c>
      <c r="I35" s="104">
        <v>1.76</v>
      </c>
      <c r="J35" s="105">
        <v>1.73</v>
      </c>
      <c r="K35" s="104">
        <v>1.29</v>
      </c>
      <c r="L35" s="106">
        <v>1.945885</v>
      </c>
      <c r="M35">
        <v>1992</v>
      </c>
    </row>
    <row r="36" spans="8:13" ht="18.75">
      <c r="H36" s="103">
        <v>1993</v>
      </c>
      <c r="I36" s="104">
        <v>1.75</v>
      </c>
      <c r="J36" s="105">
        <v>1.65</v>
      </c>
      <c r="K36" s="104">
        <v>1.25</v>
      </c>
      <c r="L36" s="106">
        <v>1.86113</v>
      </c>
      <c r="M36">
        <v>1993</v>
      </c>
    </row>
    <row r="37" spans="8:13" ht="18.75">
      <c r="H37" s="103">
        <v>1994</v>
      </c>
      <c r="I37" s="104">
        <v>1.81</v>
      </c>
      <c r="J37" s="105">
        <v>1.65</v>
      </c>
      <c r="K37" s="104">
        <v>1.2</v>
      </c>
      <c r="L37" s="106">
        <v>1.808268</v>
      </c>
      <c r="M37">
        <v>1994</v>
      </c>
    </row>
    <row r="38" spans="8:13" ht="18.75">
      <c r="H38" s="103">
        <v>1995</v>
      </c>
      <c r="I38" s="104">
        <v>1.8</v>
      </c>
      <c r="J38" s="105">
        <v>1.7</v>
      </c>
      <c r="K38" s="104">
        <v>1.18</v>
      </c>
      <c r="L38" s="106">
        <v>1.619737</v>
      </c>
      <c r="M38">
        <v>1995</v>
      </c>
    </row>
    <row r="39" spans="8:13" ht="18.75">
      <c r="H39" s="103">
        <v>1996</v>
      </c>
      <c r="I39" s="104">
        <v>1.75</v>
      </c>
      <c r="J39" s="105">
        <v>1.72</v>
      </c>
      <c r="K39" s="104">
        <v>1.15</v>
      </c>
      <c r="L39" s="106">
        <v>1.587903</v>
      </c>
      <c r="M39">
        <v>1996</v>
      </c>
    </row>
    <row r="40" spans="8:13" ht="18.75">
      <c r="H40" s="103">
        <v>1997</v>
      </c>
      <c r="I40" s="104">
        <v>1.75</v>
      </c>
      <c r="J40" s="105">
        <v>1.71</v>
      </c>
      <c r="K40" s="108">
        <v>1.15</v>
      </c>
      <c r="L40" s="106">
        <v>1.515012</v>
      </c>
      <c r="M40">
        <v>1997</v>
      </c>
    </row>
    <row r="41" spans="8:13" ht="18.75">
      <c r="H41" s="103">
        <v>1998</v>
      </c>
      <c r="I41" s="104">
        <v>1.72</v>
      </c>
      <c r="J41" s="105">
        <v>1.75</v>
      </c>
      <c r="K41" s="108">
        <v>1.15</v>
      </c>
      <c r="L41" s="106">
        <v>1.436336</v>
      </c>
      <c r="M41">
        <v>1998</v>
      </c>
    </row>
    <row r="42" spans="8:13" ht="18.75">
      <c r="H42" s="103">
        <v>1999</v>
      </c>
      <c r="I42" s="109">
        <v>1.74</v>
      </c>
      <c r="J42" s="108">
        <v>1.77</v>
      </c>
      <c r="K42" s="108">
        <v>1.2</v>
      </c>
      <c r="L42" s="106">
        <v>1.369722</v>
      </c>
      <c r="M42">
        <v>1999</v>
      </c>
    </row>
    <row r="43" spans="8:13" ht="18.75">
      <c r="H43" s="103">
        <v>2000</v>
      </c>
      <c r="I43" s="108">
        <v>1.77</v>
      </c>
      <c r="J43" s="108">
        <v>1.89</v>
      </c>
      <c r="K43" s="108">
        <v>1.23</v>
      </c>
      <c r="L43" s="106">
        <v>1.339247</v>
      </c>
      <c r="M43">
        <v>2000</v>
      </c>
    </row>
    <row r="44" spans="8:13" ht="18.75">
      <c r="H44" s="103">
        <v>2001</v>
      </c>
      <c r="I44" s="109">
        <v>1.74</v>
      </c>
      <c r="J44" s="108">
        <v>1.9</v>
      </c>
      <c r="K44" s="108">
        <v>1.25</v>
      </c>
      <c r="L44" s="106">
        <v>1.288561</v>
      </c>
      <c r="M44">
        <v>2001</v>
      </c>
    </row>
    <row r="45" spans="8:12" ht="18.75">
      <c r="H45" s="103">
        <v>2002</v>
      </c>
      <c r="I45" s="109"/>
      <c r="J45" s="108"/>
      <c r="K45" s="108"/>
      <c r="L45" s="110">
        <v>1.235546</v>
      </c>
    </row>
    <row r="46" spans="8:12" ht="18.75">
      <c r="H46" s="103">
        <v>2003</v>
      </c>
      <c r="I46" s="109"/>
      <c r="J46" s="108"/>
      <c r="K46" s="108"/>
      <c r="L46" s="108"/>
    </row>
    <row r="47" spans="8:12" ht="18.75">
      <c r="H47" s="103">
        <v>2004</v>
      </c>
      <c r="I47" s="109"/>
      <c r="J47" s="105"/>
      <c r="K47" s="108"/>
      <c r="L47" s="108"/>
    </row>
    <row r="48" spans="8:9" ht="19.5">
      <c r="H48" s="81"/>
      <c r="I48" s="111"/>
    </row>
    <row r="49" spans="8:9" ht="19.5">
      <c r="H49" s="81"/>
      <c r="I49" s="111"/>
    </row>
    <row r="50" spans="8:9" ht="19.5">
      <c r="H50" s="81"/>
      <c r="I50" s="111"/>
    </row>
    <row r="51" spans="8:13" ht="19.5">
      <c r="H51" s="81"/>
      <c r="I51" s="102" t="s">
        <v>28</v>
      </c>
      <c r="J51" t="s">
        <v>26</v>
      </c>
      <c r="K51" t="s">
        <v>23</v>
      </c>
      <c r="L51" t="s">
        <v>45</v>
      </c>
      <c r="M51" t="s">
        <v>54</v>
      </c>
    </row>
    <row r="52" spans="8:9" ht="19.5">
      <c r="H52" s="81"/>
      <c r="I52" s="111"/>
    </row>
    <row r="53" spans="8:10" ht="19.5">
      <c r="H53" s="81"/>
      <c r="I53" s="111"/>
      <c r="J53" s="112"/>
    </row>
    <row r="54" spans="8:9" ht="19.5">
      <c r="H54" s="113"/>
      <c r="I54" s="111"/>
    </row>
    <row r="55" spans="8:9" ht="19.5">
      <c r="H55" s="113"/>
      <c r="I55" s="111"/>
    </row>
    <row r="56" spans="8:9" ht="19.5">
      <c r="H56" s="113"/>
      <c r="I56" s="111"/>
    </row>
    <row r="57" spans="8:9" ht="19.5">
      <c r="H57" s="113"/>
      <c r="I57" s="111"/>
    </row>
    <row r="58" spans="8:9" ht="19.5">
      <c r="H58" s="113"/>
      <c r="I58" s="111"/>
    </row>
    <row r="59" spans="8:9" ht="19.5">
      <c r="H59" s="113"/>
      <c r="I59" s="111"/>
    </row>
    <row r="60" spans="8:9" ht="19.5">
      <c r="H60" s="113"/>
      <c r="I60" s="111"/>
    </row>
    <row r="61" spans="8:9" ht="19.5">
      <c r="H61" s="113"/>
      <c r="I61" s="111"/>
    </row>
    <row r="62" spans="8:9" ht="19.5">
      <c r="H62" s="113"/>
      <c r="I62" s="111"/>
    </row>
    <row r="63" spans="8:9" ht="19.5">
      <c r="H63" s="113"/>
      <c r="I63" s="111"/>
    </row>
    <row r="64" spans="8:9" ht="19.5">
      <c r="H64" s="113"/>
      <c r="I64" s="111"/>
    </row>
    <row r="65" spans="8:9" ht="19.5">
      <c r="H65" s="113"/>
      <c r="I65" s="111"/>
    </row>
    <row r="66" spans="8:9" ht="19.5">
      <c r="H66" s="113"/>
      <c r="I66" s="111"/>
    </row>
    <row r="67" spans="8:9" ht="19.5">
      <c r="H67" s="113"/>
      <c r="I67" s="111"/>
    </row>
    <row r="68" spans="8:9" ht="19.5">
      <c r="H68" s="113"/>
      <c r="I68" s="111"/>
    </row>
    <row r="69" spans="8:9" ht="19.5">
      <c r="H69" s="113"/>
      <c r="I69" s="111"/>
    </row>
    <row r="70" spans="8:9" ht="19.5">
      <c r="H70" s="113"/>
      <c r="I70" s="111"/>
    </row>
    <row r="71" spans="8:9" ht="19.5">
      <c r="H71" s="113"/>
      <c r="I71" s="111"/>
    </row>
    <row r="72" spans="8:9" ht="19.5">
      <c r="H72" s="113"/>
      <c r="I72" s="111"/>
    </row>
    <row r="73" spans="8:9" ht="19.5">
      <c r="H73" s="113"/>
      <c r="I73" s="111"/>
    </row>
    <row r="74" spans="8:9" ht="19.5">
      <c r="H74" s="113"/>
      <c r="I74" s="111"/>
    </row>
    <row r="75" spans="8:9" ht="19.5">
      <c r="H75" s="113"/>
      <c r="I75" s="111"/>
    </row>
    <row r="76" spans="8:9" ht="19.5">
      <c r="H76" s="113"/>
      <c r="I76" s="111"/>
    </row>
    <row r="77" spans="8:9" ht="19.5">
      <c r="H77" s="113"/>
      <c r="I77" s="111"/>
    </row>
    <row r="78" spans="8:9" ht="19.5">
      <c r="H78" s="113"/>
      <c r="I78" s="111"/>
    </row>
    <row r="79" spans="8:9" ht="19.5">
      <c r="H79" s="113"/>
      <c r="I79" s="111"/>
    </row>
    <row r="80" spans="8:9" ht="19.5">
      <c r="H80" s="113"/>
      <c r="I80" s="111"/>
    </row>
    <row r="81" spans="8:9" ht="19.5">
      <c r="H81" s="113"/>
      <c r="I81" s="111"/>
    </row>
    <row r="82" spans="8:9" ht="19.5">
      <c r="H82" s="113"/>
      <c r="I82" s="111"/>
    </row>
    <row r="83" spans="8:9" ht="19.5">
      <c r="H83" s="113"/>
      <c r="I83" s="114"/>
    </row>
    <row r="84" spans="8:9" ht="19.5">
      <c r="H84" s="113"/>
      <c r="I84" s="114"/>
    </row>
    <row r="85" spans="8:9" ht="19.5">
      <c r="H85" s="113"/>
      <c r="I85" s="114"/>
    </row>
    <row r="86" spans="8:9" ht="19.5">
      <c r="H86" s="113"/>
      <c r="I86" s="114"/>
    </row>
    <row r="87" spans="8:9" ht="19.5">
      <c r="H87" s="113"/>
      <c r="I87" s="114"/>
    </row>
    <row r="88" spans="8:9" ht="19.5">
      <c r="H88" s="113"/>
      <c r="I88" s="114"/>
    </row>
    <row r="89" spans="8:9" ht="19.5">
      <c r="H89" s="113"/>
      <c r="I89" s="114"/>
    </row>
    <row r="90" spans="8:9" ht="19.5">
      <c r="H90" s="113"/>
      <c r="I90" s="114"/>
    </row>
    <row r="91" spans="8:9" ht="19.5">
      <c r="H91" s="113"/>
      <c r="I91" s="114"/>
    </row>
    <row r="92" spans="8:9" ht="19.5">
      <c r="H92" s="113"/>
      <c r="I92" s="114"/>
    </row>
    <row r="93" spans="8:9" ht="19.5">
      <c r="H93" s="113"/>
      <c r="I93" s="114"/>
    </row>
    <row r="94" spans="8:9" ht="19.5">
      <c r="H94" s="113"/>
      <c r="I94" s="114"/>
    </row>
    <row r="95" spans="8:9" ht="19.5">
      <c r="H95" s="113"/>
      <c r="I95" s="114"/>
    </row>
    <row r="96" spans="8:9" ht="19.5">
      <c r="H96" s="113"/>
      <c r="I96" s="114"/>
    </row>
    <row r="97" spans="8:9" ht="19.5">
      <c r="H97" s="113"/>
      <c r="I97" s="114"/>
    </row>
    <row r="98" spans="8:9" ht="19.5">
      <c r="H98" s="113"/>
      <c r="I98" s="114"/>
    </row>
    <row r="99" spans="8:9" ht="19.5">
      <c r="H99" s="113"/>
      <c r="I99" s="114"/>
    </row>
    <row r="100" spans="8:9" ht="19.5">
      <c r="H100" s="113"/>
      <c r="I100" s="114"/>
    </row>
    <row r="101" spans="8:9" ht="19.5">
      <c r="H101" s="113"/>
      <c r="I101" s="114"/>
    </row>
    <row r="102" spans="8:9" ht="19.5">
      <c r="H102" s="113"/>
      <c r="I102" s="114"/>
    </row>
    <row r="103" spans="8:9" ht="19.5">
      <c r="H103" s="113"/>
      <c r="I103" s="114"/>
    </row>
    <row r="104" spans="8:9" ht="19.5">
      <c r="H104" s="113"/>
      <c r="I104" s="114"/>
    </row>
    <row r="105" spans="8:9" ht="19.5">
      <c r="H105" s="113"/>
      <c r="I105" s="114"/>
    </row>
    <row r="106" spans="8:9" ht="19.5">
      <c r="H106" s="113"/>
      <c r="I106" s="114"/>
    </row>
    <row r="107" spans="8:9" ht="19.5">
      <c r="H107" s="113"/>
      <c r="I107" s="114"/>
    </row>
    <row r="108" spans="8:9" ht="19.5">
      <c r="H108" s="113"/>
      <c r="I108" s="114"/>
    </row>
    <row r="109" spans="8:9" ht="19.5">
      <c r="H109" s="113"/>
      <c r="I109" s="114"/>
    </row>
    <row r="110" spans="8:9" ht="19.5">
      <c r="H110" s="113"/>
      <c r="I110" s="114"/>
    </row>
    <row r="111" spans="8:9" ht="19.5">
      <c r="H111" s="113"/>
      <c r="I111" s="114"/>
    </row>
    <row r="112" spans="8:9" ht="19.5">
      <c r="H112" s="113"/>
      <c r="I112" s="114"/>
    </row>
    <row r="113" spans="8:9" ht="19.5">
      <c r="H113" s="113"/>
      <c r="I113" s="114"/>
    </row>
    <row r="114" spans="8:9" ht="19.5">
      <c r="H114" s="113"/>
      <c r="I114" s="114"/>
    </row>
    <row r="115" spans="8:9" ht="19.5">
      <c r="H115" s="113"/>
      <c r="I115" s="114"/>
    </row>
    <row r="116" spans="8:9" ht="19.5">
      <c r="H116" s="113"/>
      <c r="I116" s="114"/>
    </row>
    <row r="117" spans="8:9" ht="19.5">
      <c r="H117" s="113"/>
      <c r="I117" s="114"/>
    </row>
    <row r="118" spans="8:9" ht="19.5">
      <c r="H118" s="113"/>
      <c r="I118" s="114"/>
    </row>
    <row r="119" spans="8:9" ht="19.5">
      <c r="H119" s="113"/>
      <c r="I119" s="114"/>
    </row>
    <row r="120" spans="8:9" ht="19.5">
      <c r="H120" s="113"/>
      <c r="I120" s="114"/>
    </row>
    <row r="121" spans="8:9" ht="19.5">
      <c r="H121" s="113"/>
      <c r="I121" s="114"/>
    </row>
    <row r="122" spans="8:9" ht="19.5">
      <c r="H122" s="113"/>
      <c r="I122" s="114"/>
    </row>
    <row r="123" spans="8:9" ht="19.5">
      <c r="H123" s="113"/>
      <c r="I123" s="114"/>
    </row>
    <row r="124" spans="8:9" ht="19.5">
      <c r="H124" s="113"/>
      <c r="I124" s="114"/>
    </row>
    <row r="125" spans="8:9" ht="19.5">
      <c r="H125" s="113"/>
      <c r="I125" s="114"/>
    </row>
    <row r="126" spans="8:9" ht="19.5">
      <c r="H126" s="113"/>
      <c r="I126" s="114"/>
    </row>
    <row r="127" spans="8:9" ht="19.5">
      <c r="H127" s="113"/>
      <c r="I127" s="114"/>
    </row>
    <row r="128" spans="8:9" ht="19.5">
      <c r="H128" s="113"/>
      <c r="I128" s="114"/>
    </row>
    <row r="129" spans="8:9" ht="19.5">
      <c r="H129" s="113"/>
      <c r="I129" s="114"/>
    </row>
    <row r="130" spans="8:9" ht="19.5">
      <c r="H130" s="113"/>
      <c r="I130" s="114"/>
    </row>
    <row r="131" spans="8:9" ht="19.5">
      <c r="H131" s="113"/>
      <c r="I131" s="114"/>
    </row>
    <row r="132" spans="8:9" ht="19.5">
      <c r="H132" s="113"/>
      <c r="I132" s="114"/>
    </row>
    <row r="133" spans="8:9" ht="19.5">
      <c r="H133" s="113"/>
      <c r="I133" s="114"/>
    </row>
    <row r="134" spans="8:9" ht="19.5">
      <c r="H134" s="113"/>
      <c r="I134" s="114"/>
    </row>
    <row r="135" spans="8:9" ht="19.5">
      <c r="H135" s="113"/>
      <c r="I135" s="114"/>
    </row>
    <row r="136" spans="8:9" ht="19.5">
      <c r="H136" s="113"/>
      <c r="I136" s="114"/>
    </row>
    <row r="137" spans="8:9" ht="19.5">
      <c r="H137" s="113"/>
      <c r="I137" s="114"/>
    </row>
    <row r="138" spans="8:9" ht="19.5">
      <c r="H138" s="113"/>
      <c r="I138" s="114"/>
    </row>
    <row r="139" spans="8:9" ht="19.5">
      <c r="H139" s="113"/>
      <c r="I139" s="114"/>
    </row>
    <row r="140" spans="8:9" ht="19.5">
      <c r="H140" s="113"/>
      <c r="I140" s="114"/>
    </row>
    <row r="141" spans="8:9" ht="19.5">
      <c r="H141" s="113"/>
      <c r="I141" s="114"/>
    </row>
    <row r="142" spans="8:9" ht="19.5">
      <c r="H142" s="113"/>
      <c r="I142" s="114"/>
    </row>
    <row r="143" spans="8:9" ht="19.5">
      <c r="H143" s="113"/>
      <c r="I143" s="114"/>
    </row>
    <row r="144" spans="8:9" ht="19.5">
      <c r="H144" s="113"/>
      <c r="I144" s="114"/>
    </row>
    <row r="145" spans="8:9" ht="19.5">
      <c r="H145" s="113"/>
      <c r="I145" s="114"/>
    </row>
    <row r="146" spans="8:9" ht="19.5">
      <c r="H146" s="113"/>
      <c r="I146" s="114"/>
    </row>
    <row r="147" spans="8:9" ht="19.5">
      <c r="H147" s="113"/>
      <c r="I147" s="114"/>
    </row>
    <row r="148" spans="8:9" ht="19.5">
      <c r="H148" s="113"/>
      <c r="I148" s="114"/>
    </row>
    <row r="149" spans="8:9" ht="19.5">
      <c r="H149" s="113"/>
      <c r="I149" s="114"/>
    </row>
    <row r="150" spans="8:9" ht="19.5">
      <c r="H150" s="113"/>
      <c r="I150" s="114"/>
    </row>
    <row r="151" spans="8:9" ht="19.5">
      <c r="H151" s="113"/>
      <c r="I151" s="114"/>
    </row>
    <row r="152" spans="8:9" ht="19.5">
      <c r="H152" s="113"/>
      <c r="I152" s="114"/>
    </row>
    <row r="153" spans="8:9" ht="19.5">
      <c r="H153" s="113"/>
      <c r="I153" s="114"/>
    </row>
    <row r="154" spans="8:9" ht="19.5">
      <c r="H154" s="113"/>
      <c r="I154" s="114"/>
    </row>
    <row r="155" spans="8:9" ht="19.5">
      <c r="H155" s="113"/>
      <c r="I155" s="114"/>
    </row>
    <row r="156" spans="8:9" ht="19.5">
      <c r="H156" s="113"/>
      <c r="I156" s="114"/>
    </row>
    <row r="157" spans="8:9" ht="19.5">
      <c r="H157" s="113"/>
      <c r="I157" s="114"/>
    </row>
    <row r="158" spans="8:9" ht="19.5">
      <c r="H158" s="113"/>
      <c r="I158" s="114"/>
    </row>
    <row r="159" spans="8:9" ht="19.5">
      <c r="H159" s="113"/>
      <c r="I159" s="114"/>
    </row>
    <row r="160" spans="8:9" ht="19.5">
      <c r="H160" s="113"/>
      <c r="I160" s="114"/>
    </row>
    <row r="161" spans="8:9" ht="19.5">
      <c r="H161" s="113"/>
      <c r="I161" s="114"/>
    </row>
    <row r="162" spans="8:9" ht="19.5">
      <c r="H162" s="113"/>
      <c r="I162" s="114"/>
    </row>
    <row r="163" spans="8:9" ht="19.5">
      <c r="H163" s="113"/>
      <c r="I163" s="114"/>
    </row>
    <row r="164" spans="8:9" ht="19.5">
      <c r="H164" s="113"/>
      <c r="I164" s="114"/>
    </row>
    <row r="165" spans="8:9" ht="19.5">
      <c r="H165" s="113"/>
      <c r="I165" s="114"/>
    </row>
    <row r="166" spans="8:9" ht="19.5">
      <c r="H166" s="113"/>
      <c r="I166" s="114"/>
    </row>
    <row r="167" spans="8:9" ht="19.5">
      <c r="H167" s="113"/>
      <c r="I167" s="114"/>
    </row>
    <row r="168" spans="8:9" ht="19.5">
      <c r="H168" s="113"/>
      <c r="I168" s="114"/>
    </row>
    <row r="169" spans="8:9" ht="19.5">
      <c r="H169" s="113"/>
      <c r="I169" s="114"/>
    </row>
    <row r="170" spans="8:9" ht="19.5">
      <c r="H170" s="113"/>
      <c r="I170" s="114"/>
    </row>
    <row r="171" spans="8:9" ht="19.5">
      <c r="H171" s="113"/>
      <c r="I171" s="114"/>
    </row>
    <row r="172" spans="8:9" ht="19.5">
      <c r="H172" s="113"/>
      <c r="I172" s="114"/>
    </row>
    <row r="173" spans="8:9" ht="19.5">
      <c r="H173" s="113"/>
      <c r="I173" s="114"/>
    </row>
    <row r="174" spans="8:9" ht="19.5">
      <c r="H174" s="113"/>
      <c r="I174" s="114"/>
    </row>
    <row r="175" spans="8:9" ht="19.5">
      <c r="H175" s="113"/>
      <c r="I175" s="114"/>
    </row>
    <row r="176" spans="8:9" ht="19.5">
      <c r="H176" s="113"/>
      <c r="I176" s="114"/>
    </row>
    <row r="177" spans="8:9" ht="19.5">
      <c r="H177" s="113"/>
      <c r="I177" s="114"/>
    </row>
    <row r="178" spans="8:9" ht="19.5">
      <c r="H178" s="113"/>
      <c r="I178" s="114"/>
    </row>
    <row r="179" spans="8:9" ht="19.5">
      <c r="H179" s="113"/>
      <c r="I179" s="114"/>
    </row>
    <row r="180" spans="8:9" ht="19.5">
      <c r="H180" s="113"/>
      <c r="I180" s="114"/>
    </row>
    <row r="181" spans="8:9" ht="19.5">
      <c r="H181" s="113"/>
      <c r="I181" s="114"/>
    </row>
    <row r="182" spans="8:9" ht="19.5">
      <c r="H182" s="113"/>
      <c r="I182" s="114"/>
    </row>
    <row r="183" spans="8:9" ht="19.5">
      <c r="H183" s="113"/>
      <c r="I183" s="114"/>
    </row>
    <row r="184" spans="8:9" ht="19.5">
      <c r="H184" s="113"/>
      <c r="I184" s="114"/>
    </row>
    <row r="185" spans="8:9" ht="19.5">
      <c r="H185" s="113"/>
      <c r="I185" s="114"/>
    </row>
    <row r="186" spans="8:9" ht="19.5">
      <c r="H186" s="113"/>
      <c r="I186" s="114"/>
    </row>
    <row r="187" spans="8:9" ht="19.5">
      <c r="H187" s="113"/>
      <c r="I187" s="114"/>
    </row>
    <row r="188" spans="8:9" ht="19.5">
      <c r="H188" s="113"/>
      <c r="I188" s="114"/>
    </row>
    <row r="189" spans="8:9" ht="19.5">
      <c r="H189" s="113"/>
      <c r="I189" s="114"/>
    </row>
    <row r="190" spans="8:9" ht="19.5">
      <c r="H190" s="113"/>
      <c r="I190" s="114"/>
    </row>
    <row r="191" spans="8:9" ht="19.5">
      <c r="H191" s="113"/>
      <c r="I191" s="114"/>
    </row>
    <row r="192" spans="8:9" ht="19.5">
      <c r="H192" s="113"/>
      <c r="I192" s="114"/>
    </row>
    <row r="193" spans="8:9" ht="19.5">
      <c r="H193" s="113"/>
      <c r="I193" s="114"/>
    </row>
    <row r="194" spans="8:9" ht="19.5">
      <c r="H194" s="113"/>
      <c r="I194" s="114"/>
    </row>
    <row r="195" spans="8:9" ht="19.5">
      <c r="H195" s="113"/>
      <c r="I195" s="114"/>
    </row>
    <row r="196" spans="8:9" ht="19.5">
      <c r="H196" s="113"/>
      <c r="I196" s="114"/>
    </row>
    <row r="197" spans="8:9" ht="19.5">
      <c r="H197" s="113"/>
      <c r="I197" s="114"/>
    </row>
    <row r="198" spans="8:9" ht="19.5">
      <c r="H198" s="113"/>
      <c r="I198" s="114"/>
    </row>
    <row r="199" spans="8:9" ht="19.5">
      <c r="H199" s="113"/>
      <c r="I199" s="114"/>
    </row>
    <row r="200" spans="8:9" ht="19.5">
      <c r="H200" s="113"/>
      <c r="I200" s="114"/>
    </row>
    <row r="201" spans="8:9" ht="19.5">
      <c r="H201" s="113"/>
      <c r="I201" s="115"/>
    </row>
    <row r="202" spans="8:9" ht="19.5">
      <c r="H202" s="113"/>
      <c r="I202" s="115"/>
    </row>
    <row r="203" spans="8:9" ht="19.5">
      <c r="H203" s="113"/>
      <c r="I203" s="115"/>
    </row>
    <row r="204" spans="8:9" ht="19.5">
      <c r="H204" s="113"/>
      <c r="I204" s="115"/>
    </row>
    <row r="205" spans="8:9" ht="19.5">
      <c r="H205" s="113"/>
      <c r="I205" s="115"/>
    </row>
    <row r="206" spans="8:9" ht="19.5">
      <c r="H206" s="113"/>
      <c r="I206" s="115"/>
    </row>
    <row r="207" spans="8:9" ht="19.5">
      <c r="H207" s="113"/>
      <c r="I207" s="115"/>
    </row>
    <row r="208" spans="8:9" ht="19.5">
      <c r="H208" s="113"/>
      <c r="I208" s="115"/>
    </row>
    <row r="209" spans="8:9" ht="19.5">
      <c r="H209" s="113"/>
      <c r="I209" s="115"/>
    </row>
    <row r="210" spans="8:9" ht="19.5">
      <c r="H210" s="113"/>
      <c r="I210" s="115"/>
    </row>
    <row r="211" spans="8:9" ht="19.5">
      <c r="H211" s="113"/>
      <c r="I211" s="115"/>
    </row>
    <row r="212" spans="8:9" ht="19.5">
      <c r="H212" s="113"/>
      <c r="I212" s="115"/>
    </row>
    <row r="213" spans="8:9" ht="19.5">
      <c r="H213" s="113"/>
      <c r="I213" s="115"/>
    </row>
    <row r="214" spans="8:9" ht="19.5">
      <c r="H214" s="113"/>
      <c r="I214" s="115"/>
    </row>
    <row r="215" spans="8:9" ht="19.5">
      <c r="H215" s="113"/>
      <c r="I215" s="115"/>
    </row>
    <row r="216" spans="8:9" ht="19.5">
      <c r="H216" s="113"/>
      <c r="I216" s="115"/>
    </row>
    <row r="217" spans="8:9" ht="19.5">
      <c r="H217" s="113"/>
      <c r="I217" s="115"/>
    </row>
    <row r="218" spans="8:9" ht="19.5">
      <c r="H218" s="113"/>
      <c r="I218" s="115"/>
    </row>
    <row r="219" spans="8:9" ht="19.5">
      <c r="H219" s="113"/>
      <c r="I219" s="115"/>
    </row>
    <row r="220" spans="8:9" ht="19.5">
      <c r="H220" s="113"/>
      <c r="I220" s="115"/>
    </row>
    <row r="221" spans="8:9" ht="19.5">
      <c r="H221" s="113"/>
      <c r="I221" s="115"/>
    </row>
    <row r="222" spans="8:9" ht="19.5">
      <c r="H222" s="113"/>
      <c r="I222" s="115"/>
    </row>
    <row r="223" spans="8:9" ht="19.5">
      <c r="H223" s="113"/>
      <c r="I223" s="115"/>
    </row>
    <row r="224" spans="8:9" ht="19.5">
      <c r="H224" s="113"/>
      <c r="I224" s="115"/>
    </row>
    <row r="225" spans="8:9" ht="19.5">
      <c r="H225" s="113"/>
      <c r="I225" s="115"/>
    </row>
    <row r="226" spans="8:9" ht="19.5">
      <c r="H226" s="113"/>
      <c r="I226" s="115"/>
    </row>
    <row r="227" spans="8:9" ht="19.5">
      <c r="H227" s="113"/>
      <c r="I227" s="115"/>
    </row>
    <row r="228" spans="8:9" ht="19.5">
      <c r="H228" s="113"/>
      <c r="I228" s="115"/>
    </row>
    <row r="229" spans="8:9" ht="19.5">
      <c r="H229" s="113"/>
      <c r="I229" s="115"/>
    </row>
    <row r="230" spans="8:9" ht="19.5">
      <c r="H230" s="113"/>
      <c r="I230" s="115"/>
    </row>
    <row r="231" spans="8:9" ht="19.5">
      <c r="H231" s="113"/>
      <c r="I231" s="115"/>
    </row>
    <row r="232" spans="8:9" ht="19.5">
      <c r="H232" s="113"/>
      <c r="I232" s="115"/>
    </row>
    <row r="233" spans="8:9" ht="19.5">
      <c r="H233" s="113"/>
      <c r="I233" s="115"/>
    </row>
    <row r="234" spans="8:9" ht="19.5">
      <c r="H234" s="113"/>
      <c r="I234" s="115"/>
    </row>
    <row r="235" spans="8:9" ht="19.5">
      <c r="H235" s="113"/>
      <c r="I235" s="115"/>
    </row>
    <row r="236" spans="8:9" ht="19.5">
      <c r="H236" s="113"/>
      <c r="I236" s="115"/>
    </row>
    <row r="237" spans="8:9" ht="19.5">
      <c r="H237" s="113"/>
      <c r="I237" s="115"/>
    </row>
    <row r="238" spans="8:9" ht="19.5">
      <c r="H238" s="113"/>
      <c r="I238" s="115"/>
    </row>
    <row r="239" spans="8:9" ht="19.5">
      <c r="H239" s="113"/>
      <c r="I239" s="115"/>
    </row>
    <row r="240" spans="8:9" ht="19.5">
      <c r="H240" s="113"/>
      <c r="I240" s="115"/>
    </row>
    <row r="241" spans="8:9" ht="19.5">
      <c r="H241" s="113"/>
      <c r="I241" s="115"/>
    </row>
    <row r="242" spans="8:9" ht="19.5">
      <c r="H242" s="113"/>
      <c r="I242" s="115"/>
    </row>
    <row r="243" spans="8:9" ht="19.5">
      <c r="H243" s="113"/>
      <c r="I243" s="115"/>
    </row>
    <row r="244" spans="8:9" ht="19.5">
      <c r="H244" s="113"/>
      <c r="I244" s="115"/>
    </row>
    <row r="245" spans="8:9" ht="19.5">
      <c r="H245" s="113"/>
      <c r="I245" s="115"/>
    </row>
    <row r="246" spans="8:9" ht="19.5">
      <c r="H246" s="113"/>
      <c r="I246" s="115"/>
    </row>
    <row r="247" spans="8:9" ht="19.5">
      <c r="H247" s="113"/>
      <c r="I247" s="115"/>
    </row>
    <row r="248" spans="8:9" ht="19.5">
      <c r="H248" s="113"/>
      <c r="I248" s="115"/>
    </row>
    <row r="249" spans="8:9" ht="19.5">
      <c r="H249" s="113"/>
      <c r="I249" s="115"/>
    </row>
    <row r="250" spans="8:9" ht="19.5">
      <c r="H250" s="113"/>
      <c r="I250" s="115"/>
    </row>
    <row r="251" spans="8:9" ht="19.5">
      <c r="H251" s="113"/>
      <c r="I251" s="115"/>
    </row>
    <row r="252" spans="8:9" ht="19.5">
      <c r="H252" s="113"/>
      <c r="I252" s="115"/>
    </row>
    <row r="253" spans="8:9" ht="19.5">
      <c r="H253" s="113"/>
      <c r="I253" s="115"/>
    </row>
    <row r="254" spans="8:9" ht="19.5">
      <c r="H254" s="113"/>
      <c r="I254" s="115"/>
    </row>
    <row r="255" spans="8:9" ht="19.5">
      <c r="H255" s="113"/>
      <c r="I255" s="115"/>
    </row>
    <row r="256" spans="8:9" ht="19.5">
      <c r="H256" s="113"/>
      <c r="I256" s="115"/>
    </row>
    <row r="257" spans="8:9" ht="19.5">
      <c r="H257" s="113"/>
      <c r="I257" s="115"/>
    </row>
    <row r="258" spans="8:9" ht="19.5">
      <c r="H258" s="113"/>
      <c r="I258" s="115"/>
    </row>
    <row r="259" spans="8:9" ht="19.5">
      <c r="H259" s="113"/>
      <c r="I259" s="115"/>
    </row>
    <row r="260" spans="8:9" ht="19.5">
      <c r="H260" s="113"/>
      <c r="I260" s="115"/>
    </row>
    <row r="261" spans="8:9" ht="19.5">
      <c r="H261" s="113"/>
      <c r="I261" s="115"/>
    </row>
    <row r="262" spans="8:9" ht="19.5">
      <c r="H262" s="113"/>
      <c r="I262" s="115"/>
    </row>
    <row r="263" spans="8:9" ht="19.5">
      <c r="H263" s="113"/>
      <c r="I263" s="115"/>
    </row>
    <row r="264" spans="8:9" ht="19.5">
      <c r="H264" s="113"/>
      <c r="I264" s="115"/>
    </row>
    <row r="265" spans="8:9" ht="19.5">
      <c r="H265" s="113"/>
      <c r="I265" s="115"/>
    </row>
    <row r="266" spans="8:9" ht="19.5">
      <c r="H266" s="113"/>
      <c r="I266" s="115"/>
    </row>
    <row r="267" spans="8:9" ht="19.5">
      <c r="H267" s="113"/>
      <c r="I267" s="115"/>
    </row>
    <row r="268" spans="8:9" ht="19.5">
      <c r="H268" s="113"/>
      <c r="I268" s="115"/>
    </row>
    <row r="269" spans="8:9" ht="19.5">
      <c r="H269" s="113"/>
      <c r="I269" s="115"/>
    </row>
    <row r="270" spans="8:9" ht="19.5">
      <c r="H270" s="113"/>
      <c r="I270" s="115"/>
    </row>
    <row r="271" spans="8:9" ht="19.5">
      <c r="H271" s="113"/>
      <c r="I271" s="115"/>
    </row>
    <row r="272" spans="8:9" ht="19.5">
      <c r="H272" s="113"/>
      <c r="I272" s="115"/>
    </row>
    <row r="273" spans="8:9" ht="19.5">
      <c r="H273" s="113"/>
      <c r="I273" s="115"/>
    </row>
    <row r="274" spans="8:9" ht="19.5">
      <c r="H274" s="113"/>
      <c r="I274" s="115"/>
    </row>
    <row r="275" ht="19.5">
      <c r="I275" s="115"/>
    </row>
    <row r="276" ht="19.5">
      <c r="I276" s="115"/>
    </row>
    <row r="277" ht="19.5">
      <c r="I277" s="115"/>
    </row>
    <row r="278" ht="19.5">
      <c r="I278" s="115"/>
    </row>
    <row r="279" ht="19.5">
      <c r="I279" s="115"/>
    </row>
    <row r="280" ht="19.5">
      <c r="I280" s="115"/>
    </row>
    <row r="281" ht="19.5">
      <c r="I281" s="115"/>
    </row>
    <row r="282" ht="19.5">
      <c r="I282" s="115"/>
    </row>
    <row r="283" ht="19.5">
      <c r="I283" s="115"/>
    </row>
    <row r="284" ht="19.5">
      <c r="I284" s="115"/>
    </row>
    <row r="285" ht="19.5">
      <c r="I285" s="115"/>
    </row>
    <row r="286" ht="19.5">
      <c r="I286" s="115"/>
    </row>
    <row r="287" ht="19.5">
      <c r="I287" s="115"/>
    </row>
    <row r="288" ht="19.5">
      <c r="I288" s="115"/>
    </row>
    <row r="289" ht="19.5">
      <c r="I289" s="115"/>
    </row>
    <row r="290" ht="19.5">
      <c r="I290" s="115"/>
    </row>
    <row r="291" ht="19.5">
      <c r="I291" s="115"/>
    </row>
    <row r="292" ht="19.5">
      <c r="I292" s="115"/>
    </row>
    <row r="293" ht="19.5">
      <c r="I293" s="115"/>
    </row>
    <row r="294" ht="19.5">
      <c r="I294" s="115"/>
    </row>
    <row r="295" ht="19.5">
      <c r="I295" s="115"/>
    </row>
    <row r="296" ht="19.5">
      <c r="I296" s="115"/>
    </row>
    <row r="297" ht="19.5">
      <c r="I297" s="115"/>
    </row>
    <row r="298" ht="19.5">
      <c r="I298" s="115"/>
    </row>
    <row r="299" ht="19.5">
      <c r="I299" s="115"/>
    </row>
    <row r="300" ht="19.5">
      <c r="I300" s="115"/>
    </row>
    <row r="301" ht="19.5">
      <c r="I301" s="115"/>
    </row>
    <row r="302" ht="19.5">
      <c r="I302" s="115"/>
    </row>
    <row r="303" ht="19.5">
      <c r="I303" s="115"/>
    </row>
    <row r="304" ht="19.5">
      <c r="I304" s="115"/>
    </row>
    <row r="305" ht="19.5">
      <c r="I305" s="115"/>
    </row>
    <row r="306" ht="19.5">
      <c r="I306" s="115"/>
    </row>
    <row r="307" ht="19.5">
      <c r="I307" s="115"/>
    </row>
    <row r="308" ht="19.5">
      <c r="I308" s="115"/>
    </row>
    <row r="309" ht="19.5">
      <c r="I309" s="115"/>
    </row>
    <row r="310" ht="19.5">
      <c r="I310" s="115"/>
    </row>
    <row r="311" ht="19.5">
      <c r="I311" s="115"/>
    </row>
    <row r="312" ht="19.5">
      <c r="I312" s="115"/>
    </row>
    <row r="313" ht="19.5">
      <c r="I313" s="115"/>
    </row>
    <row r="314" ht="19.5">
      <c r="I314" s="115"/>
    </row>
    <row r="315" ht="19.5">
      <c r="I315" s="115"/>
    </row>
    <row r="316" ht="19.5">
      <c r="I316" s="115"/>
    </row>
    <row r="317" ht="19.5">
      <c r="I317" s="115"/>
    </row>
    <row r="318" ht="19.5">
      <c r="I318" s="115"/>
    </row>
    <row r="319" ht="19.5">
      <c r="I319" s="115"/>
    </row>
    <row r="320" ht="19.5">
      <c r="I320" s="115"/>
    </row>
    <row r="321" ht="19.5">
      <c r="I321" s="115"/>
    </row>
    <row r="322" ht="19.5">
      <c r="I322" s="115"/>
    </row>
    <row r="323" ht="19.5">
      <c r="I323" s="115"/>
    </row>
    <row r="324" ht="19.5">
      <c r="I324" s="115"/>
    </row>
    <row r="325" ht="19.5">
      <c r="I325" s="115"/>
    </row>
    <row r="326" ht="19.5">
      <c r="I326" s="115"/>
    </row>
    <row r="327" ht="19.5">
      <c r="I327" s="115"/>
    </row>
    <row r="328" ht="19.5">
      <c r="I328" s="115"/>
    </row>
    <row r="329" ht="19.5">
      <c r="I329" s="115"/>
    </row>
    <row r="330" ht="19.5">
      <c r="I330" s="115"/>
    </row>
    <row r="331" ht="19.5">
      <c r="I331" s="115"/>
    </row>
    <row r="332" ht="19.5">
      <c r="I332" s="115"/>
    </row>
    <row r="333" ht="19.5">
      <c r="I333" s="115"/>
    </row>
    <row r="334" ht="19.5">
      <c r="I334" s="115"/>
    </row>
    <row r="335" ht="19.5">
      <c r="I335" s="115"/>
    </row>
    <row r="336" ht="19.5">
      <c r="I336" s="115"/>
    </row>
    <row r="337" ht="19.5">
      <c r="I337" s="115"/>
    </row>
    <row r="338" ht="19.5">
      <c r="I338" s="115"/>
    </row>
    <row r="339" ht="19.5">
      <c r="I339" s="115"/>
    </row>
    <row r="340" ht="19.5">
      <c r="I340" s="115"/>
    </row>
    <row r="341" ht="19.5">
      <c r="I341" s="115"/>
    </row>
    <row r="342" ht="19.5">
      <c r="I342" s="115"/>
    </row>
    <row r="343" ht="19.5">
      <c r="I343" s="115"/>
    </row>
    <row r="344" ht="19.5">
      <c r="I344" s="115"/>
    </row>
    <row r="345" ht="19.5">
      <c r="I345" s="115"/>
    </row>
    <row r="346" ht="19.5">
      <c r="I346" s="115"/>
    </row>
    <row r="347" ht="19.5">
      <c r="I347" s="115"/>
    </row>
    <row r="348" ht="19.5">
      <c r="I348" s="115"/>
    </row>
    <row r="349" ht="19.5">
      <c r="I349" s="115"/>
    </row>
    <row r="350" ht="19.5">
      <c r="I350" s="115"/>
    </row>
    <row r="351" ht="19.5">
      <c r="I351" s="115"/>
    </row>
    <row r="352" ht="19.5">
      <c r="I352" s="115"/>
    </row>
    <row r="353" ht="19.5">
      <c r="I353" s="115"/>
    </row>
    <row r="354" ht="19.5">
      <c r="I354" s="115"/>
    </row>
    <row r="355" ht="19.5">
      <c r="I355" s="115"/>
    </row>
    <row r="356" ht="19.5">
      <c r="I356" s="115"/>
    </row>
    <row r="357" ht="19.5">
      <c r="I357" s="115"/>
    </row>
    <row r="358" ht="19.5">
      <c r="I358" s="115"/>
    </row>
    <row r="359" ht="19.5">
      <c r="I359" s="115"/>
    </row>
    <row r="360" ht="19.5">
      <c r="I360" s="115"/>
    </row>
    <row r="361" ht="19.5">
      <c r="I361" s="115"/>
    </row>
    <row r="362" ht="19.5">
      <c r="I362" s="115"/>
    </row>
    <row r="363" ht="19.5">
      <c r="I363" s="115"/>
    </row>
    <row r="364" ht="19.5">
      <c r="I364" s="115"/>
    </row>
    <row r="365" ht="19.5">
      <c r="I365" s="115"/>
    </row>
    <row r="366" ht="19.5">
      <c r="I366" s="115"/>
    </row>
    <row r="367" ht="19.5">
      <c r="I367" s="115"/>
    </row>
    <row r="368" ht="19.5">
      <c r="I368" s="115"/>
    </row>
    <row r="369" ht="19.5">
      <c r="I369" s="115"/>
    </row>
    <row r="370" ht="19.5">
      <c r="I370" s="115"/>
    </row>
    <row r="371" ht="19.5">
      <c r="I371" s="115"/>
    </row>
    <row r="372" ht="19.5">
      <c r="I372" s="115"/>
    </row>
    <row r="373" ht="19.5">
      <c r="I373" s="115"/>
    </row>
    <row r="374" ht="19.5">
      <c r="I374" s="115"/>
    </row>
    <row r="375" ht="19.5">
      <c r="I375" s="115"/>
    </row>
    <row r="376" ht="19.5">
      <c r="I376" s="115"/>
    </row>
    <row r="377" ht="19.5">
      <c r="I377" s="115"/>
    </row>
    <row r="378" ht="19.5">
      <c r="I378" s="115"/>
    </row>
    <row r="379" ht="19.5">
      <c r="I379" s="115"/>
    </row>
    <row r="380" ht="19.5">
      <c r="I380" s="115"/>
    </row>
    <row r="381" ht="19.5">
      <c r="I381" s="115"/>
    </row>
    <row r="382" ht="19.5">
      <c r="I382" s="115"/>
    </row>
    <row r="383" ht="19.5">
      <c r="I383" s="115"/>
    </row>
    <row r="384" ht="19.5">
      <c r="I384" s="115"/>
    </row>
    <row r="385" ht="19.5">
      <c r="I385" s="115"/>
    </row>
    <row r="386" ht="19.5">
      <c r="I386" s="115"/>
    </row>
    <row r="387" ht="19.5">
      <c r="I387" s="115"/>
    </row>
    <row r="388" ht="19.5">
      <c r="I388" s="115"/>
    </row>
    <row r="389" ht="19.5">
      <c r="I389" s="115"/>
    </row>
    <row r="390" ht="19.5">
      <c r="I390" s="115"/>
    </row>
    <row r="391" ht="19.5">
      <c r="I391" s="115"/>
    </row>
    <row r="392" ht="19.5">
      <c r="I392" s="115"/>
    </row>
    <row r="393" ht="19.5">
      <c r="I393" s="115"/>
    </row>
    <row r="394" ht="19.5">
      <c r="I394" s="115"/>
    </row>
    <row r="395" ht="19.5">
      <c r="I395" s="115"/>
    </row>
    <row r="396" ht="19.5">
      <c r="I396" s="115"/>
    </row>
    <row r="397" ht="19.5">
      <c r="I397" s="115"/>
    </row>
    <row r="398" ht="19.5">
      <c r="I398" s="115"/>
    </row>
    <row r="399" ht="19.5">
      <c r="I399" s="115"/>
    </row>
    <row r="400" ht="19.5">
      <c r="I400" s="115"/>
    </row>
    <row r="401" ht="19.5">
      <c r="I401" s="115"/>
    </row>
    <row r="402" ht="19.5">
      <c r="I402" s="115"/>
    </row>
    <row r="403" ht="19.5">
      <c r="I403" s="115"/>
    </row>
    <row r="404" ht="19.5">
      <c r="I404" s="115"/>
    </row>
    <row r="405" ht="19.5">
      <c r="I405" s="115"/>
    </row>
    <row r="406" ht="19.5">
      <c r="I406" s="115"/>
    </row>
    <row r="407" ht="19.5">
      <c r="I407" s="115"/>
    </row>
    <row r="408" ht="19.5">
      <c r="I408" s="115"/>
    </row>
    <row r="409" ht="19.5">
      <c r="I409" s="115"/>
    </row>
    <row r="410" ht="19.5">
      <c r="I410" s="115"/>
    </row>
    <row r="411" ht="19.5">
      <c r="I411" s="115"/>
    </row>
    <row r="412" ht="19.5">
      <c r="I412" s="115"/>
    </row>
    <row r="413" ht="19.5">
      <c r="I413" s="115"/>
    </row>
    <row r="414" ht="19.5">
      <c r="I414" s="115"/>
    </row>
    <row r="415" ht="19.5">
      <c r="I415" s="115"/>
    </row>
    <row r="416" ht="19.5">
      <c r="I416" s="115"/>
    </row>
    <row r="417" ht="19.5">
      <c r="I417" s="115"/>
    </row>
    <row r="418" ht="19.5">
      <c r="I418" s="115"/>
    </row>
    <row r="419" ht="19.5">
      <c r="I419" s="115"/>
    </row>
    <row r="420" ht="19.5">
      <c r="I420" s="115"/>
    </row>
    <row r="421" ht="19.5">
      <c r="I421" s="115"/>
    </row>
    <row r="422" ht="19.5">
      <c r="I422" s="115"/>
    </row>
    <row r="423" ht="19.5">
      <c r="I423" s="115"/>
    </row>
    <row r="424" ht="19.5">
      <c r="I424" s="115"/>
    </row>
    <row r="425" ht="19.5">
      <c r="I425" s="115"/>
    </row>
    <row r="426" ht="19.5">
      <c r="I426" s="115"/>
    </row>
    <row r="427" ht="19.5">
      <c r="I427" s="115"/>
    </row>
    <row r="428" ht="19.5">
      <c r="I428" s="115"/>
    </row>
    <row r="429" ht="19.5">
      <c r="I429" s="115"/>
    </row>
    <row r="430" ht="19.5">
      <c r="I430" s="115"/>
    </row>
    <row r="431" ht="19.5">
      <c r="I431" s="115"/>
    </row>
    <row r="432" ht="19.5">
      <c r="I432" s="115"/>
    </row>
    <row r="433" ht="19.5">
      <c r="I433" s="115"/>
    </row>
    <row r="434" ht="19.5">
      <c r="I434" s="115"/>
    </row>
    <row r="435" ht="19.5">
      <c r="I435" s="115"/>
    </row>
    <row r="436" ht="19.5">
      <c r="I436" s="115"/>
    </row>
    <row r="437" ht="19.5">
      <c r="I437" s="115"/>
    </row>
    <row r="438" ht="19.5">
      <c r="I438" s="115"/>
    </row>
    <row r="439" ht="19.5">
      <c r="I439" s="115"/>
    </row>
    <row r="440" ht="19.5">
      <c r="I440" s="115"/>
    </row>
    <row r="441" ht="19.5">
      <c r="I441" s="115"/>
    </row>
    <row r="442" ht="19.5">
      <c r="I442" s="115"/>
    </row>
    <row r="443" ht="19.5">
      <c r="I443" s="115"/>
    </row>
    <row r="444" ht="19.5">
      <c r="I444" s="115"/>
    </row>
    <row r="445" ht="19.5">
      <c r="I445" s="115"/>
    </row>
    <row r="446" ht="19.5">
      <c r="I446" s="115"/>
    </row>
    <row r="447" ht="19.5">
      <c r="I447" s="115"/>
    </row>
    <row r="448" ht="19.5">
      <c r="I448" s="115"/>
    </row>
    <row r="449" ht="19.5">
      <c r="I449" s="115"/>
    </row>
    <row r="450" ht="19.5">
      <c r="I450" s="115"/>
    </row>
    <row r="451" ht="19.5">
      <c r="I451" s="115"/>
    </row>
    <row r="452" ht="19.5">
      <c r="I452" s="115"/>
    </row>
    <row r="453" ht="19.5">
      <c r="I453" s="115"/>
    </row>
    <row r="454" ht="19.5">
      <c r="I454" s="115"/>
    </row>
    <row r="455" ht="19.5">
      <c r="I455" s="115"/>
    </row>
    <row r="456" ht="19.5">
      <c r="I456" s="115"/>
    </row>
    <row r="457" ht="19.5">
      <c r="I457" s="115"/>
    </row>
    <row r="458" ht="19.5">
      <c r="I458" s="115"/>
    </row>
    <row r="459" ht="19.5">
      <c r="I459" s="115"/>
    </row>
    <row r="460" ht="19.5">
      <c r="I460" s="115"/>
    </row>
    <row r="461" ht="19.5">
      <c r="I461" s="115"/>
    </row>
    <row r="462" ht="19.5">
      <c r="I462" s="115"/>
    </row>
    <row r="463" ht="19.5">
      <c r="I463" s="115"/>
    </row>
    <row r="464" ht="19.5">
      <c r="I464" s="115"/>
    </row>
    <row r="465" ht="19.5">
      <c r="I465" s="115"/>
    </row>
    <row r="466" ht="19.5">
      <c r="I466" s="115"/>
    </row>
    <row r="467" ht="19.5">
      <c r="I467" s="115"/>
    </row>
    <row r="468" ht="19.5">
      <c r="I468" s="115"/>
    </row>
    <row r="469" ht="19.5">
      <c r="I469" s="115"/>
    </row>
    <row r="470" ht="19.5">
      <c r="I470" s="115"/>
    </row>
    <row r="471" ht="19.5">
      <c r="I471" s="115"/>
    </row>
    <row r="472" ht="19.5">
      <c r="I472" s="115"/>
    </row>
    <row r="473" ht="19.5">
      <c r="I473" s="115"/>
    </row>
    <row r="474" ht="19.5">
      <c r="I474" s="115"/>
    </row>
    <row r="475" ht="19.5">
      <c r="I475" s="115"/>
    </row>
    <row r="476" ht="19.5">
      <c r="I476" s="115"/>
    </row>
    <row r="477" ht="19.5">
      <c r="I477" s="115"/>
    </row>
    <row r="478" ht="19.5">
      <c r="I478" s="115"/>
    </row>
    <row r="479" ht="19.5">
      <c r="I479" s="115"/>
    </row>
    <row r="480" ht="19.5">
      <c r="I480" s="115"/>
    </row>
    <row r="481" ht="19.5">
      <c r="I481" s="115"/>
    </row>
    <row r="482" ht="19.5">
      <c r="I482" s="115"/>
    </row>
    <row r="483" ht="19.5">
      <c r="I483" s="115"/>
    </row>
    <row r="484" ht="19.5">
      <c r="I484" s="115"/>
    </row>
    <row r="485" ht="19.5">
      <c r="I485" s="115"/>
    </row>
    <row r="486" ht="19.5">
      <c r="I486" s="115"/>
    </row>
    <row r="487" ht="19.5">
      <c r="I487" s="115"/>
    </row>
    <row r="488" ht="19.5">
      <c r="I488" s="115"/>
    </row>
    <row r="489" ht="19.5">
      <c r="I489" s="115"/>
    </row>
    <row r="490" ht="19.5">
      <c r="I490" s="115"/>
    </row>
    <row r="491" ht="19.5">
      <c r="I491" s="115"/>
    </row>
    <row r="492" ht="19.5">
      <c r="I492" s="115"/>
    </row>
    <row r="493" ht="19.5">
      <c r="I493" s="115"/>
    </row>
    <row r="494" ht="19.5">
      <c r="I494" s="115"/>
    </row>
    <row r="495" ht="19.5">
      <c r="I495" s="115"/>
    </row>
    <row r="496" ht="19.5">
      <c r="I496" s="115"/>
    </row>
    <row r="497" ht="19.5">
      <c r="I497" s="115"/>
    </row>
    <row r="498" ht="19.5">
      <c r="I498" s="115"/>
    </row>
    <row r="499" ht="19.5">
      <c r="I499" s="115"/>
    </row>
    <row r="500" ht="19.5">
      <c r="I500" s="115"/>
    </row>
    <row r="501" ht="19.5">
      <c r="I501" s="115"/>
    </row>
    <row r="502" ht="19.5">
      <c r="I502" s="115"/>
    </row>
    <row r="503" ht="19.5">
      <c r="I503" s="115"/>
    </row>
    <row r="504" ht="19.5">
      <c r="I504" s="115"/>
    </row>
    <row r="505" ht="19.5">
      <c r="I505" s="115"/>
    </row>
    <row r="506" ht="19.5">
      <c r="I506" s="115"/>
    </row>
    <row r="507" ht="19.5">
      <c r="I507" s="115"/>
    </row>
    <row r="508" ht="19.5">
      <c r="I508" s="115"/>
    </row>
    <row r="509" ht="19.5">
      <c r="I509" s="115"/>
    </row>
    <row r="510" ht="19.5">
      <c r="I510" s="115"/>
    </row>
    <row r="511" ht="19.5">
      <c r="I511" s="115"/>
    </row>
    <row r="512" ht="19.5">
      <c r="I512" s="115"/>
    </row>
    <row r="513" ht="19.5">
      <c r="I513" s="115"/>
    </row>
    <row r="514" ht="19.5">
      <c r="I514" s="115"/>
    </row>
    <row r="515" ht="19.5">
      <c r="I515" s="115"/>
    </row>
    <row r="516" ht="19.5">
      <c r="I516" s="115"/>
    </row>
    <row r="517" ht="19.5">
      <c r="I517" s="115"/>
    </row>
    <row r="518" ht="19.5">
      <c r="I518" s="115"/>
    </row>
    <row r="519" ht="19.5">
      <c r="I519" s="115"/>
    </row>
    <row r="520" ht="19.5">
      <c r="I520" s="115"/>
    </row>
    <row r="521" ht="19.5">
      <c r="I521" s="115"/>
    </row>
    <row r="522" ht="19.5">
      <c r="I522" s="115"/>
    </row>
    <row r="523" ht="19.5">
      <c r="I523" s="115"/>
    </row>
    <row r="524" ht="19.5">
      <c r="I524" s="115"/>
    </row>
    <row r="525" ht="19.5">
      <c r="I525" s="115"/>
    </row>
    <row r="526" ht="19.5">
      <c r="I526" s="115"/>
    </row>
    <row r="527" ht="19.5">
      <c r="I527" s="115"/>
    </row>
    <row r="528" ht="19.5">
      <c r="I528" s="115"/>
    </row>
    <row r="529" ht="19.5">
      <c r="I529" s="115"/>
    </row>
    <row r="530" ht="19.5">
      <c r="I530" s="115"/>
    </row>
    <row r="531" ht="19.5">
      <c r="I531" s="115"/>
    </row>
    <row r="532" ht="19.5">
      <c r="I532" s="115"/>
    </row>
    <row r="533" ht="19.5">
      <c r="I533" s="115"/>
    </row>
    <row r="534" ht="19.5">
      <c r="I534" s="115"/>
    </row>
    <row r="535" ht="19.5">
      <c r="I535" s="115"/>
    </row>
    <row r="536" ht="19.5">
      <c r="I536" s="115"/>
    </row>
    <row r="537" ht="19.5">
      <c r="I537" s="115"/>
    </row>
    <row r="538" ht="19.5">
      <c r="I538" s="115"/>
    </row>
    <row r="539" ht="19.5">
      <c r="I539" s="115"/>
    </row>
    <row r="540" ht="19.5">
      <c r="I540" s="115"/>
    </row>
    <row r="541" ht="19.5">
      <c r="I541" s="115"/>
    </row>
    <row r="542" ht="19.5">
      <c r="I542" s="115"/>
    </row>
    <row r="543" ht="19.5">
      <c r="I543" s="115"/>
    </row>
    <row r="544" ht="19.5">
      <c r="I544" s="115"/>
    </row>
    <row r="545" ht="19.5">
      <c r="I545" s="115"/>
    </row>
    <row r="546" ht="19.5">
      <c r="I546" s="115"/>
    </row>
    <row r="547" ht="19.5">
      <c r="I547" s="115"/>
    </row>
    <row r="548" ht="19.5">
      <c r="I548" s="115"/>
    </row>
    <row r="549" ht="19.5">
      <c r="I549" s="115"/>
    </row>
    <row r="550" ht="19.5">
      <c r="I550" s="115"/>
    </row>
    <row r="551" ht="19.5">
      <c r="I551" s="115"/>
    </row>
    <row r="552" ht="19.5">
      <c r="I552" s="115"/>
    </row>
    <row r="553" ht="19.5">
      <c r="I553" s="115"/>
    </row>
    <row r="554" ht="19.5">
      <c r="I554" s="115"/>
    </row>
    <row r="555" ht="19.5">
      <c r="I555" s="115"/>
    </row>
    <row r="556" ht="19.5">
      <c r="I556" s="115"/>
    </row>
    <row r="557" ht="19.5">
      <c r="I557" s="115"/>
    </row>
    <row r="558" ht="19.5">
      <c r="I558" s="115"/>
    </row>
    <row r="559" ht="19.5">
      <c r="I559" s="115"/>
    </row>
    <row r="560" ht="19.5">
      <c r="I560" s="115"/>
    </row>
    <row r="561" ht="19.5">
      <c r="I561" s="115"/>
    </row>
    <row r="562" ht="19.5">
      <c r="I562" s="115"/>
    </row>
    <row r="563" ht="19.5">
      <c r="I563" s="115"/>
    </row>
    <row r="564" ht="19.5">
      <c r="I564" s="115"/>
    </row>
    <row r="565" ht="19.5">
      <c r="I565" s="115"/>
    </row>
    <row r="566" ht="19.5">
      <c r="I566" s="115"/>
    </row>
    <row r="567" ht="19.5">
      <c r="I567" s="115"/>
    </row>
    <row r="568" ht="19.5">
      <c r="I568" s="115"/>
    </row>
    <row r="569" ht="19.5">
      <c r="I569" s="115"/>
    </row>
    <row r="570" ht="19.5">
      <c r="I570" s="115"/>
    </row>
    <row r="571" ht="19.5">
      <c r="I571" s="115"/>
    </row>
    <row r="572" ht="19.5">
      <c r="I572" s="115"/>
    </row>
    <row r="573" ht="19.5">
      <c r="I573" s="115"/>
    </row>
    <row r="574" ht="19.5">
      <c r="I574" s="115"/>
    </row>
    <row r="575" ht="19.5">
      <c r="I575" s="115"/>
    </row>
    <row r="576" ht="19.5">
      <c r="I576" s="115"/>
    </row>
    <row r="577" ht="19.5">
      <c r="I577" s="115"/>
    </row>
    <row r="578" ht="19.5">
      <c r="I578" s="115"/>
    </row>
    <row r="579" ht="19.5">
      <c r="I579" s="115"/>
    </row>
    <row r="580" ht="19.5">
      <c r="I580" s="115"/>
    </row>
    <row r="581" ht="19.5">
      <c r="I581" s="115"/>
    </row>
    <row r="582" ht="19.5">
      <c r="I582" s="115"/>
    </row>
    <row r="583" ht="19.5">
      <c r="I583" s="115"/>
    </row>
    <row r="584" ht="19.5">
      <c r="I584" s="115"/>
    </row>
    <row r="585" ht="19.5">
      <c r="I585" s="115"/>
    </row>
    <row r="586" ht="19.5">
      <c r="I586" s="115"/>
    </row>
    <row r="587" ht="19.5">
      <c r="I587" s="115"/>
    </row>
    <row r="588" ht="19.5">
      <c r="I588" s="115"/>
    </row>
    <row r="589" ht="19.5">
      <c r="I589" s="115"/>
    </row>
    <row r="590" ht="19.5">
      <c r="I590" s="115"/>
    </row>
    <row r="591" ht="19.5">
      <c r="I591" s="115"/>
    </row>
    <row r="592" ht="19.5">
      <c r="I592" s="115"/>
    </row>
    <row r="593" ht="19.5">
      <c r="I593" s="115"/>
    </row>
    <row r="594" ht="19.5">
      <c r="I594" s="115"/>
    </row>
    <row r="595" ht="19.5">
      <c r="I595" s="115"/>
    </row>
    <row r="596" ht="19.5">
      <c r="I596" s="115"/>
    </row>
    <row r="597" ht="19.5">
      <c r="I597" s="115"/>
    </row>
    <row r="598" ht="19.5">
      <c r="I598" s="115"/>
    </row>
    <row r="599" ht="19.5">
      <c r="I599" s="115"/>
    </row>
    <row r="600" ht="19.5">
      <c r="I600" s="115"/>
    </row>
    <row r="601" ht="19.5">
      <c r="I601" s="115"/>
    </row>
    <row r="602" ht="19.5">
      <c r="I602" s="115"/>
    </row>
    <row r="603" ht="19.5">
      <c r="I603" s="115"/>
    </row>
    <row r="604" ht="19.5">
      <c r="I604" s="115"/>
    </row>
    <row r="605" ht="19.5">
      <c r="I605" s="115"/>
    </row>
    <row r="606" ht="19.5">
      <c r="I606" s="115"/>
    </row>
    <row r="607" ht="19.5">
      <c r="I607" s="115"/>
    </row>
    <row r="608" ht="19.5">
      <c r="I608" s="115"/>
    </row>
    <row r="609" ht="19.5">
      <c r="I609" s="115"/>
    </row>
    <row r="610" ht="19.5">
      <c r="I610" s="115"/>
    </row>
    <row r="611" ht="19.5">
      <c r="I611" s="115"/>
    </row>
    <row r="612" ht="19.5">
      <c r="I612" s="115"/>
    </row>
    <row r="613" ht="19.5">
      <c r="I613" s="115"/>
    </row>
    <row r="614" ht="19.5">
      <c r="I614" s="115"/>
    </row>
    <row r="615" ht="19.5">
      <c r="I615" s="115"/>
    </row>
    <row r="616" ht="19.5">
      <c r="I616" s="115"/>
    </row>
    <row r="617" ht="19.5">
      <c r="I617" s="115"/>
    </row>
    <row r="618" ht="19.5">
      <c r="I618" s="115"/>
    </row>
    <row r="619" ht="19.5">
      <c r="I619" s="115"/>
    </row>
    <row r="620" ht="19.5">
      <c r="I620" s="115"/>
    </row>
    <row r="621" ht="19.5">
      <c r="I621" s="115"/>
    </row>
    <row r="622" ht="19.5">
      <c r="I622" s="115"/>
    </row>
    <row r="623" ht="19.5">
      <c r="I623" s="115"/>
    </row>
    <row r="624" ht="19.5">
      <c r="I624" s="115"/>
    </row>
    <row r="625" ht="19.5">
      <c r="I625" s="115"/>
    </row>
    <row r="626" ht="19.5">
      <c r="I626" s="115"/>
    </row>
    <row r="627" ht="19.5">
      <c r="I627" s="115"/>
    </row>
    <row r="628" ht="19.5">
      <c r="I628" s="115"/>
    </row>
    <row r="629" ht="19.5">
      <c r="I629" s="115"/>
    </row>
    <row r="630" ht="19.5">
      <c r="I630" s="115"/>
    </row>
    <row r="631" ht="19.5">
      <c r="I631" s="115"/>
    </row>
    <row r="632" ht="19.5">
      <c r="I632" s="115"/>
    </row>
    <row r="633" ht="19.5">
      <c r="I633" s="115"/>
    </row>
    <row r="634" ht="19.5">
      <c r="I634" s="115"/>
    </row>
    <row r="635" ht="19.5">
      <c r="I635" s="115"/>
    </row>
    <row r="636" ht="19.5">
      <c r="I636" s="115"/>
    </row>
    <row r="637" ht="19.5">
      <c r="I637" s="115"/>
    </row>
    <row r="638" ht="19.5">
      <c r="I638" s="115"/>
    </row>
    <row r="639" ht="19.5">
      <c r="I639" s="115"/>
    </row>
    <row r="640" ht="19.5">
      <c r="I640" s="115"/>
    </row>
    <row r="641" ht="19.5">
      <c r="I641" s="115"/>
    </row>
    <row r="642" ht="19.5">
      <c r="I642" s="115"/>
    </row>
    <row r="643" ht="19.5">
      <c r="I643" s="115"/>
    </row>
    <row r="644" ht="19.5">
      <c r="I644" s="115"/>
    </row>
    <row r="645" ht="19.5">
      <c r="I645" s="115"/>
    </row>
    <row r="646" ht="19.5">
      <c r="I646" s="115"/>
    </row>
    <row r="647" ht="19.5">
      <c r="I647" s="115"/>
    </row>
    <row r="648" ht="19.5">
      <c r="I648" s="115"/>
    </row>
    <row r="649" ht="19.5">
      <c r="I649" s="115"/>
    </row>
    <row r="650" ht="19.5">
      <c r="I650" s="115"/>
    </row>
    <row r="651" ht="19.5">
      <c r="I651" s="115"/>
    </row>
    <row r="652" ht="19.5">
      <c r="I652" s="115"/>
    </row>
    <row r="653" ht="19.5">
      <c r="I653" s="115"/>
    </row>
    <row r="654" ht="19.5">
      <c r="I654" s="115"/>
    </row>
    <row r="655" ht="19.5">
      <c r="I655" s="115"/>
    </row>
    <row r="656" ht="19.5">
      <c r="I656" s="115"/>
    </row>
    <row r="657" ht="19.5">
      <c r="I657" s="115"/>
    </row>
    <row r="658" ht="19.5">
      <c r="I658" s="115"/>
    </row>
    <row r="659" ht="19.5">
      <c r="I659" s="115"/>
    </row>
    <row r="660" ht="19.5">
      <c r="I660" s="115"/>
    </row>
    <row r="661" ht="19.5">
      <c r="I661" s="115"/>
    </row>
    <row r="662" ht="19.5">
      <c r="I662" s="115"/>
    </row>
    <row r="663" ht="19.5">
      <c r="I663" s="115"/>
    </row>
    <row r="664" ht="19.5">
      <c r="I664" s="115"/>
    </row>
    <row r="665" ht="19.5">
      <c r="I665" s="115"/>
    </row>
    <row r="666" ht="19.5">
      <c r="I666" s="115"/>
    </row>
    <row r="667" ht="19.5">
      <c r="I667" s="115"/>
    </row>
    <row r="668" ht="19.5">
      <c r="I668" s="115"/>
    </row>
    <row r="669" ht="19.5">
      <c r="I669" s="115"/>
    </row>
    <row r="670" ht="19.5">
      <c r="I670" s="115"/>
    </row>
    <row r="671" ht="19.5">
      <c r="I671" s="115"/>
    </row>
    <row r="672" ht="19.5">
      <c r="I672" s="115"/>
    </row>
    <row r="673" ht="19.5">
      <c r="I673" s="115"/>
    </row>
    <row r="674" ht="19.5">
      <c r="I674" s="115"/>
    </row>
    <row r="675" ht="19.5">
      <c r="I675" s="115"/>
    </row>
    <row r="676" ht="19.5">
      <c r="I676" s="115"/>
    </row>
    <row r="677" ht="19.5">
      <c r="I677" s="115"/>
    </row>
    <row r="678" ht="19.5">
      <c r="I678" s="115"/>
    </row>
    <row r="679" ht="19.5">
      <c r="I679" s="115"/>
    </row>
    <row r="680" ht="19.5">
      <c r="I680" s="115"/>
    </row>
    <row r="681" ht="19.5">
      <c r="I681" s="115"/>
    </row>
    <row r="682" ht="19.5">
      <c r="I682" s="115"/>
    </row>
    <row r="683" ht="19.5">
      <c r="I683" s="115"/>
    </row>
    <row r="684" ht="19.5">
      <c r="I684" s="115"/>
    </row>
    <row r="685" ht="19.5">
      <c r="I685" s="115"/>
    </row>
    <row r="686" ht="19.5">
      <c r="I686" s="115"/>
    </row>
    <row r="687" ht="19.5">
      <c r="I687" s="115"/>
    </row>
    <row r="688" ht="19.5">
      <c r="I688" s="115"/>
    </row>
    <row r="689" ht="19.5">
      <c r="I689" s="115"/>
    </row>
    <row r="690" ht="19.5">
      <c r="I690" s="115"/>
    </row>
    <row r="691" ht="19.5">
      <c r="I691" s="115"/>
    </row>
    <row r="692" ht="19.5">
      <c r="I692" s="115"/>
    </row>
    <row r="693" ht="19.5">
      <c r="I693" s="115"/>
    </row>
    <row r="694" ht="19.5">
      <c r="I694" s="115"/>
    </row>
    <row r="695" ht="19.5">
      <c r="I695" s="115"/>
    </row>
    <row r="696" ht="19.5">
      <c r="I696" s="115"/>
    </row>
    <row r="697" ht="19.5">
      <c r="I697" s="115"/>
    </row>
    <row r="698" ht="19.5">
      <c r="I698" s="115"/>
    </row>
    <row r="699" ht="19.5">
      <c r="I699" s="115"/>
    </row>
    <row r="700" ht="19.5">
      <c r="I700" s="115"/>
    </row>
    <row r="701" ht="19.5">
      <c r="I701" s="115"/>
    </row>
    <row r="702" ht="19.5">
      <c r="I702" s="115"/>
    </row>
    <row r="703" ht="19.5">
      <c r="I703" s="115"/>
    </row>
    <row r="704" ht="19.5">
      <c r="I704" s="115"/>
    </row>
    <row r="705" ht="19.5">
      <c r="I705" s="115"/>
    </row>
    <row r="706" ht="19.5">
      <c r="I706" s="115"/>
    </row>
    <row r="707" ht="19.5">
      <c r="I707" s="115"/>
    </row>
    <row r="708" ht="19.5">
      <c r="I708" s="115"/>
    </row>
    <row r="709" ht="19.5">
      <c r="I709" s="115"/>
    </row>
    <row r="710" ht="19.5">
      <c r="I710" s="115"/>
    </row>
    <row r="711" ht="19.5">
      <c r="I711" s="115"/>
    </row>
    <row r="712" ht="19.5">
      <c r="I712" s="115"/>
    </row>
  </sheetData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G1:N718"/>
  <sheetViews>
    <sheetView tabSelected="1" workbookViewId="0" topLeftCell="A1">
      <selection activeCell="G3" sqref="G3"/>
    </sheetView>
  </sheetViews>
  <sheetFormatPr defaultColWidth="11.00390625" defaultRowHeight="12.75"/>
  <cols>
    <col min="7" max="7" width="10.75390625" style="117" customWidth="1"/>
    <col min="8" max="8" width="10.75390625" style="97" customWidth="1"/>
    <col min="9" max="12" width="10.75390625" style="134" customWidth="1"/>
    <col min="13" max="13" width="10.75390625" style="98" customWidth="1"/>
  </cols>
  <sheetData>
    <row r="1" spans="8:13" ht="15.75">
      <c r="H1" s="118" t="s">
        <v>55</v>
      </c>
      <c r="I1" s="119"/>
      <c r="J1" s="120"/>
      <c r="K1" s="120"/>
      <c r="L1" s="120"/>
      <c r="M1" s="103"/>
    </row>
    <row r="2" spans="8:13" ht="15.75">
      <c r="H2" s="82"/>
      <c r="I2" s="117"/>
      <c r="J2" s="117"/>
      <c r="K2" s="117"/>
      <c r="L2" s="118"/>
      <c r="M2" s="118"/>
    </row>
    <row r="3" spans="8:13" ht="15.75">
      <c r="H3" s="121"/>
      <c r="I3" s="82"/>
      <c r="J3" s="82"/>
      <c r="K3" s="82"/>
      <c r="L3" s="82"/>
      <c r="M3" s="82"/>
    </row>
    <row r="4" spans="8:13" ht="15.75">
      <c r="H4" s="82"/>
      <c r="I4" s="82"/>
      <c r="J4" s="82"/>
      <c r="K4" s="82"/>
      <c r="L4" s="82"/>
      <c r="M4" s="82"/>
    </row>
    <row r="5" spans="8:13" ht="15.75">
      <c r="H5" s="80" t="s">
        <v>19</v>
      </c>
      <c r="I5" s="81" t="s">
        <v>58</v>
      </c>
      <c r="J5" s="122" t="s">
        <v>57</v>
      </c>
      <c r="K5" s="122"/>
      <c r="L5" s="82" t="s">
        <v>56</v>
      </c>
      <c r="M5" s="82"/>
    </row>
    <row r="6" spans="7:14" ht="19.5" customHeight="1">
      <c r="G6" s="123">
        <v>29</v>
      </c>
      <c r="H6" s="124" t="s">
        <v>51</v>
      </c>
      <c r="I6" s="125">
        <v>14.9</v>
      </c>
      <c r="J6" s="126">
        <v>4.1</v>
      </c>
      <c r="K6" s="126"/>
      <c r="L6" s="123"/>
      <c r="M6" s="87"/>
      <c r="N6" s="86"/>
    </row>
    <row r="7" spans="7:14" ht="19.5" customHeight="1">
      <c r="G7" s="123">
        <v>28</v>
      </c>
      <c r="H7" s="84" t="s">
        <v>50</v>
      </c>
      <c r="I7" s="125">
        <v>15.2</v>
      </c>
      <c r="J7" s="126">
        <v>3.6</v>
      </c>
      <c r="K7" s="126"/>
      <c r="L7" s="123"/>
      <c r="M7" s="87"/>
      <c r="N7" s="86"/>
    </row>
    <row r="8" spans="7:14" ht="19.5" customHeight="1">
      <c r="G8" s="123">
        <v>27</v>
      </c>
      <c r="H8" s="84" t="s">
        <v>48</v>
      </c>
      <c r="I8" s="126">
        <v>15.7</v>
      </c>
      <c r="J8" s="126">
        <f aca="true" t="shared" si="0" ref="J8:J34">I8-L8</f>
        <v>2.6999999999999993</v>
      </c>
      <c r="K8" s="126"/>
      <c r="L8" s="127">
        <v>13</v>
      </c>
      <c r="M8" s="83"/>
      <c r="N8" s="83"/>
    </row>
    <row r="9" spans="7:14" ht="19.5" customHeight="1">
      <c r="G9" s="123">
        <v>26</v>
      </c>
      <c r="H9" s="84" t="s">
        <v>49</v>
      </c>
      <c r="I9" s="126">
        <v>15.8</v>
      </c>
      <c r="J9" s="126">
        <f t="shared" si="0"/>
        <v>2.700000000000001</v>
      </c>
      <c r="K9" s="126"/>
      <c r="L9" s="127">
        <v>13.1</v>
      </c>
      <c r="M9" s="83"/>
      <c r="N9" s="83"/>
    </row>
    <row r="10" spans="7:14" ht="19.5" customHeight="1">
      <c r="G10" s="123">
        <v>25</v>
      </c>
      <c r="H10" s="84" t="s">
        <v>42</v>
      </c>
      <c r="I10" s="126">
        <v>16.9</v>
      </c>
      <c r="J10" s="126">
        <f t="shared" si="0"/>
        <v>4.399999999999999</v>
      </c>
      <c r="K10" s="126"/>
      <c r="L10" s="127">
        <v>12.5</v>
      </c>
      <c r="M10" s="83"/>
      <c r="N10" s="83"/>
    </row>
    <row r="11" spans="7:14" ht="19.5" customHeight="1">
      <c r="G11" s="123">
        <v>24</v>
      </c>
      <c r="H11" s="84" t="s">
        <v>46</v>
      </c>
      <c r="I11" s="126">
        <v>17</v>
      </c>
      <c r="J11" s="126">
        <f t="shared" si="0"/>
        <v>3.6999999999999993</v>
      </c>
      <c r="K11" s="126"/>
      <c r="L11" s="127">
        <v>13.3</v>
      </c>
      <c r="M11" s="87"/>
      <c r="N11" s="86"/>
    </row>
    <row r="12" spans="7:14" ht="19.5" customHeight="1">
      <c r="G12" s="123">
        <v>23</v>
      </c>
      <c r="H12" s="84" t="s">
        <v>41</v>
      </c>
      <c r="I12" s="126">
        <v>17</v>
      </c>
      <c r="J12" s="126">
        <f t="shared" si="0"/>
        <v>3.9000000000000004</v>
      </c>
      <c r="K12" s="126"/>
      <c r="L12" s="127">
        <v>13.1</v>
      </c>
      <c r="M12" s="83"/>
      <c r="N12" s="83"/>
    </row>
    <row r="13" spans="7:14" ht="19.5" customHeight="1">
      <c r="G13" s="123">
        <v>22</v>
      </c>
      <c r="H13" s="84" t="s">
        <v>40</v>
      </c>
      <c r="I13" s="126">
        <v>17.3</v>
      </c>
      <c r="J13" s="126">
        <f t="shared" si="0"/>
        <v>4.600000000000001</v>
      </c>
      <c r="K13" s="126"/>
      <c r="L13" s="127">
        <v>12.7</v>
      </c>
      <c r="M13" s="83"/>
      <c r="N13" s="83"/>
    </row>
    <row r="14" spans="7:14" ht="19.5" customHeight="1">
      <c r="G14" s="123">
        <v>21</v>
      </c>
      <c r="H14" s="84" t="s">
        <v>39</v>
      </c>
      <c r="I14" s="126">
        <v>17.4</v>
      </c>
      <c r="J14" s="126">
        <f t="shared" si="0"/>
        <v>3.3999999999999986</v>
      </c>
      <c r="K14" s="126"/>
      <c r="L14" s="127">
        <v>14</v>
      </c>
      <c r="M14" s="83"/>
      <c r="N14" s="83"/>
    </row>
    <row r="15" spans="7:14" ht="19.5" customHeight="1">
      <c r="G15" s="123">
        <v>20</v>
      </c>
      <c r="H15" s="84" t="s">
        <v>43</v>
      </c>
      <c r="I15" s="126">
        <v>17.7</v>
      </c>
      <c r="J15" s="126">
        <f t="shared" si="0"/>
        <v>4.399999999999999</v>
      </c>
      <c r="K15" s="126"/>
      <c r="L15" s="127">
        <v>13.3</v>
      </c>
      <c r="M15" s="87"/>
      <c r="N15" s="86"/>
    </row>
    <row r="16" spans="7:14" ht="19.5" customHeight="1">
      <c r="G16" s="123">
        <v>19</v>
      </c>
      <c r="H16" s="84" t="s">
        <v>45</v>
      </c>
      <c r="I16" s="126">
        <v>17.9</v>
      </c>
      <c r="J16" s="126">
        <f t="shared" si="0"/>
        <v>3.8999999999999986</v>
      </c>
      <c r="K16" s="126"/>
      <c r="L16" s="127">
        <v>14</v>
      </c>
      <c r="M16" s="83"/>
      <c r="N16" s="83"/>
    </row>
    <row r="17" spans="7:14" ht="19.5" customHeight="1">
      <c r="G17" s="123">
        <v>18</v>
      </c>
      <c r="H17" s="86" t="s">
        <v>22</v>
      </c>
      <c r="I17" s="126">
        <v>18.2</v>
      </c>
      <c r="J17" s="126">
        <f>I17-L17</f>
        <v>3.1999999999999993</v>
      </c>
      <c r="K17" s="126"/>
      <c r="L17" s="127">
        <v>15</v>
      </c>
      <c r="M17" s="83"/>
      <c r="N17" s="83"/>
    </row>
    <row r="18" spans="7:14" ht="19.5" customHeight="1">
      <c r="G18" s="123">
        <v>17</v>
      </c>
      <c r="H18" s="88" t="s">
        <v>28</v>
      </c>
      <c r="I18" s="126">
        <v>18.3</v>
      </c>
      <c r="J18" s="126">
        <f t="shared" si="0"/>
        <v>2.9000000000000004</v>
      </c>
      <c r="K18" s="126"/>
      <c r="L18" s="127">
        <v>15.4</v>
      </c>
      <c r="M18" s="87"/>
      <c r="N18" s="86"/>
    </row>
    <row r="19" spans="7:14" ht="19.5" customHeight="1">
      <c r="G19" s="123">
        <v>16</v>
      </c>
      <c r="H19" s="86" t="s">
        <v>24</v>
      </c>
      <c r="I19" s="126">
        <v>18.7</v>
      </c>
      <c r="J19" s="126">
        <f t="shared" si="0"/>
        <v>2.3999999999999986</v>
      </c>
      <c r="K19" s="126"/>
      <c r="L19" s="127">
        <v>16.3</v>
      </c>
      <c r="M19" s="87"/>
      <c r="N19" s="86"/>
    </row>
    <row r="20" spans="7:14" ht="19.5" customHeight="1">
      <c r="G20" s="123">
        <v>15</v>
      </c>
      <c r="H20" s="84" t="s">
        <v>44</v>
      </c>
      <c r="I20" s="126">
        <v>18.9</v>
      </c>
      <c r="J20" s="126">
        <f t="shared" si="0"/>
        <v>3.8999999999999986</v>
      </c>
      <c r="K20" s="126"/>
      <c r="L20" s="127">
        <v>15</v>
      </c>
      <c r="M20" s="87"/>
      <c r="N20" s="88"/>
    </row>
    <row r="21" spans="7:14" ht="19.5" customHeight="1">
      <c r="G21" s="123">
        <v>14</v>
      </c>
      <c r="H21" s="84" t="s">
        <v>47</v>
      </c>
      <c r="I21" s="126">
        <v>18.9</v>
      </c>
      <c r="J21" s="126">
        <f t="shared" si="0"/>
        <v>4.299999999999999</v>
      </c>
      <c r="K21" s="126"/>
      <c r="L21" s="127">
        <v>14.6</v>
      </c>
      <c r="M21" s="87"/>
      <c r="N21" s="88"/>
    </row>
    <row r="22" spans="7:14" ht="18">
      <c r="G22" s="123">
        <v>13</v>
      </c>
      <c r="H22" s="89" t="s">
        <v>52</v>
      </c>
      <c r="I22" s="126">
        <v>18.9</v>
      </c>
      <c r="J22" s="126">
        <f t="shared" si="0"/>
        <v>3.1999999999999993</v>
      </c>
      <c r="K22" s="126"/>
      <c r="L22" s="127">
        <v>15.7</v>
      </c>
      <c r="M22" s="91"/>
      <c r="N22" s="92"/>
    </row>
    <row r="23" spans="7:13" ht="18">
      <c r="G23" s="123">
        <v>12</v>
      </c>
      <c r="H23" s="89" t="s">
        <v>27</v>
      </c>
      <c r="I23" s="126">
        <v>19</v>
      </c>
      <c r="J23" s="126">
        <f t="shared" si="0"/>
        <v>3.4000000000000004</v>
      </c>
      <c r="K23" s="126"/>
      <c r="L23" s="127">
        <v>15.6</v>
      </c>
      <c r="M23"/>
    </row>
    <row r="24" spans="7:14" ht="18">
      <c r="G24" s="123">
        <v>11</v>
      </c>
      <c r="H24" s="89" t="s">
        <v>38</v>
      </c>
      <c r="I24" s="126">
        <v>19.1</v>
      </c>
      <c r="J24" s="126">
        <f t="shared" si="0"/>
        <v>2.6000000000000014</v>
      </c>
      <c r="K24" s="126"/>
      <c r="L24" s="127">
        <v>16.5</v>
      </c>
      <c r="M24" s="91"/>
      <c r="N24" s="92"/>
    </row>
    <row r="25" spans="7:14" ht="18">
      <c r="G25" s="123">
        <v>10</v>
      </c>
      <c r="H25" s="89" t="s">
        <v>33</v>
      </c>
      <c r="I25" s="126">
        <v>19.3</v>
      </c>
      <c r="J25" s="126">
        <f t="shared" si="0"/>
        <v>3.700000000000001</v>
      </c>
      <c r="K25" s="126"/>
      <c r="L25" s="127">
        <v>15.6</v>
      </c>
      <c r="M25" s="91"/>
      <c r="N25" s="92"/>
    </row>
    <row r="26" spans="7:13" ht="18">
      <c r="G26" s="123">
        <v>9</v>
      </c>
      <c r="H26" s="93" t="s">
        <v>20</v>
      </c>
      <c r="I26" s="126">
        <v>19.6</v>
      </c>
      <c r="J26" s="126">
        <f t="shared" si="0"/>
        <v>3.8000000000000007</v>
      </c>
      <c r="K26" s="126"/>
      <c r="L26" s="127">
        <v>15.8</v>
      </c>
      <c r="M26"/>
    </row>
    <row r="27" spans="7:13" ht="18">
      <c r="G27" s="123">
        <v>8</v>
      </c>
      <c r="H27" s="93" t="s">
        <v>31</v>
      </c>
      <c r="I27" s="126">
        <v>19.6</v>
      </c>
      <c r="J27" s="126">
        <f t="shared" si="0"/>
        <v>3.6000000000000014</v>
      </c>
      <c r="K27" s="126"/>
      <c r="L27" s="127">
        <v>16</v>
      </c>
      <c r="M27"/>
    </row>
    <row r="28" spans="7:14" ht="18">
      <c r="G28" s="123">
        <v>7</v>
      </c>
      <c r="H28" s="93" t="s">
        <v>25</v>
      </c>
      <c r="I28" s="126">
        <v>19.7</v>
      </c>
      <c r="J28" s="126">
        <f t="shared" si="0"/>
        <v>3.3999999999999986</v>
      </c>
      <c r="K28" s="126"/>
      <c r="L28" s="127">
        <v>16.3</v>
      </c>
      <c r="M28" s="91"/>
      <c r="N28" s="95"/>
    </row>
    <row r="29" spans="7:14" ht="18">
      <c r="G29" s="123">
        <v>6</v>
      </c>
      <c r="H29" s="93" t="s">
        <v>32</v>
      </c>
      <c r="I29" s="126">
        <v>19.7</v>
      </c>
      <c r="J29" s="126">
        <f t="shared" si="0"/>
        <v>3.8999999999999986</v>
      </c>
      <c r="K29" s="126"/>
      <c r="L29" s="127">
        <v>15.8</v>
      </c>
      <c r="M29" s="91"/>
      <c r="N29" s="95"/>
    </row>
    <row r="30" spans="7:14" ht="18.75">
      <c r="G30" s="123">
        <v>5</v>
      </c>
      <c r="H30" s="89" t="s">
        <v>29</v>
      </c>
      <c r="I30" s="126">
        <v>19.9</v>
      </c>
      <c r="J30" s="126">
        <f t="shared" si="0"/>
        <v>3.9999999999999982</v>
      </c>
      <c r="K30" s="126"/>
      <c r="L30" s="127">
        <v>15.9</v>
      </c>
      <c r="M30" s="91"/>
      <c r="N30" s="92"/>
    </row>
    <row r="31" spans="7:14" ht="18.75">
      <c r="G31" s="123">
        <v>4</v>
      </c>
      <c r="H31" s="89" t="s">
        <v>21</v>
      </c>
      <c r="I31" s="126">
        <v>20</v>
      </c>
      <c r="J31" s="126">
        <f t="shared" si="0"/>
        <v>3.1000000000000014</v>
      </c>
      <c r="K31" s="126"/>
      <c r="L31" s="127">
        <v>16.9</v>
      </c>
      <c r="M31" s="91"/>
      <c r="N31" s="92"/>
    </row>
    <row r="32" spans="7:14" ht="18.75">
      <c r="G32" s="123">
        <v>3</v>
      </c>
      <c r="H32" s="93" t="s">
        <v>23</v>
      </c>
      <c r="I32" s="126">
        <v>20.4</v>
      </c>
      <c r="J32" s="126">
        <f t="shared" si="0"/>
        <v>3.8999999999999986</v>
      </c>
      <c r="K32" s="126"/>
      <c r="L32" s="127">
        <v>16.5</v>
      </c>
      <c r="M32" s="91"/>
      <c r="N32" s="95"/>
    </row>
    <row r="33" spans="7:13" ht="18.75">
      <c r="G33" s="123">
        <v>2</v>
      </c>
      <c r="H33" s="89" t="s">
        <v>30</v>
      </c>
      <c r="I33" s="128">
        <v>20.4</v>
      </c>
      <c r="J33" s="126">
        <f t="shared" si="0"/>
        <v>3.8999999999999986</v>
      </c>
      <c r="K33" s="129"/>
      <c r="L33" s="130">
        <v>16.5</v>
      </c>
      <c r="M33"/>
    </row>
    <row r="34" spans="7:13" ht="18.75">
      <c r="G34" s="123">
        <v>1</v>
      </c>
      <c r="H34" s="93" t="s">
        <v>26</v>
      </c>
      <c r="I34" s="128">
        <v>21.3</v>
      </c>
      <c r="J34" s="126">
        <f t="shared" si="0"/>
        <v>4.400000000000002</v>
      </c>
      <c r="K34" s="129"/>
      <c r="L34" s="130">
        <v>16.9</v>
      </c>
      <c r="M34"/>
    </row>
    <row r="35" spans="8:13" ht="15.75">
      <c r="H35" s="131"/>
      <c r="I35" s="132"/>
      <c r="J35" s="126"/>
      <c r="K35" s="129"/>
      <c r="L35" s="117"/>
      <c r="M35"/>
    </row>
    <row r="36" spans="8:13" ht="15.75">
      <c r="H36" s="131"/>
      <c r="I36" s="132"/>
      <c r="J36" s="126"/>
      <c r="K36" s="129"/>
      <c r="L36" s="117"/>
      <c r="M36"/>
    </row>
    <row r="37" spans="8:13" ht="15.75">
      <c r="H37" s="117" t="s">
        <v>37</v>
      </c>
      <c r="I37" s="117">
        <v>21.6</v>
      </c>
      <c r="J37" s="126"/>
      <c r="K37" s="129"/>
      <c r="L37" s="117"/>
      <c r="M37"/>
    </row>
    <row r="38" spans="8:13" ht="12.75">
      <c r="H38" s="117"/>
      <c r="I38" s="117"/>
      <c r="J38" s="117"/>
      <c r="K38" s="117"/>
      <c r="L38" s="117"/>
      <c r="M38"/>
    </row>
    <row r="39" spans="8:13" ht="12.75">
      <c r="H39" s="117"/>
      <c r="I39" s="117"/>
      <c r="J39" s="117"/>
      <c r="K39" s="117"/>
      <c r="L39" s="117"/>
      <c r="M39"/>
    </row>
    <row r="40" spans="8:13" ht="12.75">
      <c r="H40" s="117"/>
      <c r="I40" s="117"/>
      <c r="J40" s="117"/>
      <c r="K40" s="117"/>
      <c r="L40" s="117"/>
      <c r="M40"/>
    </row>
    <row r="41" spans="8:13" ht="12.75">
      <c r="H41" s="117"/>
      <c r="I41" s="117"/>
      <c r="J41" s="117"/>
      <c r="K41" s="117"/>
      <c r="L41" s="117"/>
      <c r="M41"/>
    </row>
    <row r="42" spans="8:13" ht="12.75">
      <c r="H42" s="117"/>
      <c r="I42" s="117"/>
      <c r="J42" s="117"/>
      <c r="K42" s="117"/>
      <c r="L42" s="117"/>
      <c r="M42"/>
    </row>
    <row r="43" spans="8:13" ht="12.75">
      <c r="H43" s="117"/>
      <c r="I43" s="117"/>
      <c r="J43" s="117"/>
      <c r="K43" s="117"/>
      <c r="L43" s="117"/>
      <c r="M43"/>
    </row>
    <row r="44" spans="8:13" ht="12.75">
      <c r="H44" s="117"/>
      <c r="I44" s="117"/>
      <c r="J44" s="117"/>
      <c r="K44" s="117"/>
      <c r="L44" s="117"/>
      <c r="M44"/>
    </row>
    <row r="45" spans="8:13" ht="12.75">
      <c r="H45" s="117"/>
      <c r="I45" s="117"/>
      <c r="J45" s="117"/>
      <c r="K45" s="117"/>
      <c r="L45" s="117"/>
      <c r="M45"/>
    </row>
    <row r="46" spans="8:13" ht="12.75">
      <c r="H46" s="117"/>
      <c r="I46" s="117"/>
      <c r="J46" s="117"/>
      <c r="K46" s="117"/>
      <c r="L46" s="117"/>
      <c r="M46"/>
    </row>
    <row r="47" spans="8:13" ht="12.75">
      <c r="H47" s="117"/>
      <c r="I47" s="117"/>
      <c r="J47" s="117"/>
      <c r="K47" s="117"/>
      <c r="L47" s="117"/>
      <c r="M47"/>
    </row>
    <row r="48" spans="8:13" ht="12.75">
      <c r="H48" s="117"/>
      <c r="I48" s="117"/>
      <c r="J48" s="117"/>
      <c r="K48" s="117"/>
      <c r="L48" s="117"/>
      <c r="M48"/>
    </row>
    <row r="49" spans="8:13" ht="12.75">
      <c r="H49" s="117"/>
      <c r="I49" s="117"/>
      <c r="J49" s="117"/>
      <c r="K49" s="117"/>
      <c r="L49" s="117"/>
      <c r="M49"/>
    </row>
    <row r="50" spans="8:13" ht="12.75">
      <c r="H50" s="117"/>
      <c r="I50" s="117"/>
      <c r="J50" s="117"/>
      <c r="K50" s="117"/>
      <c r="L50" s="117"/>
      <c r="M50"/>
    </row>
    <row r="51" spans="8:13" ht="12.75">
      <c r="H51" s="117"/>
      <c r="I51" s="117"/>
      <c r="J51" s="117"/>
      <c r="K51" s="117"/>
      <c r="L51" s="117"/>
      <c r="M51"/>
    </row>
    <row r="52" spans="8:13" ht="12.75">
      <c r="H52" s="117"/>
      <c r="I52" s="117"/>
      <c r="J52" s="117"/>
      <c r="K52" s="117"/>
      <c r="L52" s="117"/>
      <c r="M52"/>
    </row>
    <row r="53" spans="8:13" ht="12.75">
      <c r="H53" s="117"/>
      <c r="I53" s="117"/>
      <c r="J53" s="117"/>
      <c r="K53" s="117"/>
      <c r="L53" s="117"/>
      <c r="M53"/>
    </row>
    <row r="54" spans="8:13" ht="12.75">
      <c r="H54" s="117"/>
      <c r="I54" s="117"/>
      <c r="J54" s="117"/>
      <c r="K54" s="117"/>
      <c r="L54" s="117"/>
      <c r="M54"/>
    </row>
    <row r="55" spans="8:13" ht="12.75">
      <c r="H55" s="117"/>
      <c r="I55" s="117"/>
      <c r="J55" s="117"/>
      <c r="K55" s="117"/>
      <c r="L55" s="117"/>
      <c r="M55"/>
    </row>
    <row r="56" spans="8:13" ht="12.75">
      <c r="H56" s="117"/>
      <c r="I56" s="117"/>
      <c r="J56" s="117"/>
      <c r="K56" s="117"/>
      <c r="L56" s="117"/>
      <c r="M56"/>
    </row>
    <row r="57" spans="8:13" ht="12.75">
      <c r="H57" s="117"/>
      <c r="I57" s="117"/>
      <c r="J57" s="117"/>
      <c r="K57" s="117"/>
      <c r="L57" s="117"/>
      <c r="M57"/>
    </row>
    <row r="58" spans="8:13" ht="12.75">
      <c r="H58" s="117"/>
      <c r="I58" s="117"/>
      <c r="J58" s="117"/>
      <c r="K58" s="117"/>
      <c r="L58" s="117"/>
      <c r="M58"/>
    </row>
    <row r="59" spans="8:13" ht="12.75">
      <c r="H59" s="117"/>
      <c r="I59" s="117"/>
      <c r="J59" s="117"/>
      <c r="K59" s="117"/>
      <c r="L59" s="117"/>
      <c r="M59"/>
    </row>
    <row r="60" spans="8:13" ht="12.75">
      <c r="H60" s="117"/>
      <c r="I60" s="117"/>
      <c r="J60" s="117"/>
      <c r="K60" s="117"/>
      <c r="L60" s="117"/>
      <c r="M60"/>
    </row>
    <row r="61" spans="8:13" ht="12.75">
      <c r="H61" s="117"/>
      <c r="I61" s="117"/>
      <c r="J61" s="117"/>
      <c r="K61" s="117"/>
      <c r="L61" s="117"/>
      <c r="M61"/>
    </row>
    <row r="62" spans="8:13" ht="12.75">
      <c r="H62" s="117"/>
      <c r="I62" s="117"/>
      <c r="J62" s="117"/>
      <c r="K62" s="117"/>
      <c r="L62" s="117"/>
      <c r="M62"/>
    </row>
    <row r="63" spans="8:13" ht="12.75">
      <c r="H63" s="117"/>
      <c r="I63" s="117"/>
      <c r="J63" s="117"/>
      <c r="K63" s="117"/>
      <c r="L63" s="117"/>
      <c r="M63"/>
    </row>
    <row r="64" spans="8:13" ht="12.75">
      <c r="H64" s="117"/>
      <c r="I64" s="117"/>
      <c r="J64" s="117"/>
      <c r="K64" s="117"/>
      <c r="L64" s="117"/>
      <c r="M64"/>
    </row>
    <row r="65" spans="8:13" ht="12.75">
      <c r="H65" s="117"/>
      <c r="I65" s="117"/>
      <c r="J65" s="117"/>
      <c r="K65" s="117"/>
      <c r="L65" s="117"/>
      <c r="M65"/>
    </row>
    <row r="66" spans="8:13" ht="12.75">
      <c r="H66" s="117"/>
      <c r="I66" s="117"/>
      <c r="J66" s="117"/>
      <c r="K66" s="117"/>
      <c r="L66" s="117"/>
      <c r="M66"/>
    </row>
    <row r="67" spans="8:13" ht="12.75">
      <c r="H67" s="117"/>
      <c r="I67" s="117"/>
      <c r="J67" s="117"/>
      <c r="K67" s="117"/>
      <c r="L67" s="117"/>
      <c r="M67"/>
    </row>
    <row r="68" spans="8:13" ht="12.75">
      <c r="H68" s="117"/>
      <c r="I68" s="117"/>
      <c r="J68" s="117"/>
      <c r="K68" s="117"/>
      <c r="L68" s="117"/>
      <c r="M68"/>
    </row>
    <row r="69" spans="8:13" ht="12.75">
      <c r="H69" s="117"/>
      <c r="I69" s="117"/>
      <c r="J69" s="117"/>
      <c r="K69" s="117"/>
      <c r="L69" s="117"/>
      <c r="M69"/>
    </row>
    <row r="70" spans="8:13" ht="12.75">
      <c r="H70" s="117"/>
      <c r="I70" s="117"/>
      <c r="J70" s="117"/>
      <c r="K70" s="117"/>
      <c r="L70" s="117"/>
      <c r="M70"/>
    </row>
    <row r="71" spans="8:13" ht="12.75">
      <c r="H71" s="117"/>
      <c r="I71" s="117"/>
      <c r="J71" s="117"/>
      <c r="K71" s="117"/>
      <c r="L71" s="117"/>
      <c r="M71"/>
    </row>
    <row r="72" spans="8:13" ht="12.75">
      <c r="H72" s="117"/>
      <c r="I72" s="117"/>
      <c r="J72" s="117"/>
      <c r="K72" s="117"/>
      <c r="L72" s="117"/>
      <c r="M72"/>
    </row>
    <row r="73" spans="8:13" ht="12.75">
      <c r="H73" s="117"/>
      <c r="I73" s="117"/>
      <c r="J73" s="117"/>
      <c r="K73" s="117"/>
      <c r="L73" s="117"/>
      <c r="M73"/>
    </row>
    <row r="74" spans="8:13" ht="12.75">
      <c r="H74" s="117"/>
      <c r="I74" s="117"/>
      <c r="J74" s="117"/>
      <c r="K74" s="117"/>
      <c r="L74" s="117"/>
      <c r="M74"/>
    </row>
    <row r="75" spans="8:13" ht="15.75">
      <c r="H75" s="81"/>
      <c r="I75" s="99"/>
      <c r="J75" s="99"/>
      <c r="K75" s="99"/>
      <c r="L75" s="99"/>
      <c r="M75" s="99"/>
    </row>
    <row r="76" spans="8:13" ht="15.75">
      <c r="H76" s="81"/>
      <c r="I76" s="99"/>
      <c r="J76" s="99"/>
      <c r="K76" s="99"/>
      <c r="L76" s="99"/>
      <c r="M76" s="99"/>
    </row>
    <row r="77" spans="8:13" ht="15.75">
      <c r="H77" s="81"/>
      <c r="I77" s="99"/>
      <c r="J77" s="99"/>
      <c r="K77" s="99"/>
      <c r="L77" s="99"/>
      <c r="M77" s="99"/>
    </row>
    <row r="78" spans="8:13" ht="15.75">
      <c r="H78" s="81"/>
      <c r="I78" s="99"/>
      <c r="J78" s="99"/>
      <c r="K78" s="99"/>
      <c r="L78" s="99"/>
      <c r="M78" s="99"/>
    </row>
    <row r="79" spans="8:13" ht="15.75">
      <c r="H79" s="81"/>
      <c r="I79" s="99"/>
      <c r="J79" s="99"/>
      <c r="K79" s="99"/>
      <c r="L79" s="99"/>
      <c r="M79" s="99"/>
    </row>
    <row r="80" spans="8:13" ht="15.75">
      <c r="H80" s="81"/>
      <c r="I80" s="99"/>
      <c r="J80" s="99"/>
      <c r="K80" s="99"/>
      <c r="L80" s="99"/>
      <c r="M80" s="99"/>
    </row>
    <row r="81" spans="8:13" ht="15.75">
      <c r="H81" s="81"/>
      <c r="I81" s="99"/>
      <c r="J81" s="99"/>
      <c r="K81" s="99"/>
      <c r="L81" s="99"/>
      <c r="M81" s="99"/>
    </row>
    <row r="82" spans="8:13" ht="15.75">
      <c r="H82" s="81"/>
      <c r="I82" s="99"/>
      <c r="J82" s="99"/>
      <c r="K82" s="99"/>
      <c r="L82" s="99"/>
      <c r="M82" s="99"/>
    </row>
    <row r="83" spans="8:13" ht="15.75">
      <c r="H83" s="81"/>
      <c r="I83" s="99"/>
      <c r="J83" s="99"/>
      <c r="K83" s="99"/>
      <c r="L83" s="99"/>
      <c r="M83" s="99"/>
    </row>
    <row r="84" spans="8:13" ht="15.75">
      <c r="H84" s="81"/>
      <c r="I84" s="81"/>
      <c r="J84" s="81"/>
      <c r="K84" s="81"/>
      <c r="L84" s="81"/>
      <c r="M84" s="81"/>
    </row>
    <row r="85" spans="8:13" ht="15.75">
      <c r="H85" s="81"/>
      <c r="I85" s="81"/>
      <c r="J85" s="81"/>
      <c r="K85" s="81"/>
      <c r="L85" s="81"/>
      <c r="M85" s="81"/>
    </row>
    <row r="86" spans="8:13" ht="15.75">
      <c r="H86" s="81"/>
      <c r="I86" s="81"/>
      <c r="J86" s="81"/>
      <c r="K86" s="81"/>
      <c r="L86" s="81"/>
      <c r="M86" s="81"/>
    </row>
    <row r="87" spans="8:13" ht="15.75">
      <c r="H87" s="81"/>
      <c r="I87" s="81"/>
      <c r="J87" s="81"/>
      <c r="K87" s="81"/>
      <c r="L87" s="81"/>
      <c r="M87" s="81"/>
    </row>
    <row r="88" spans="8:13" ht="15.75">
      <c r="H88" s="81"/>
      <c r="I88" s="81"/>
      <c r="J88" s="81"/>
      <c r="K88" s="81"/>
      <c r="L88" s="81"/>
      <c r="M88" s="81"/>
    </row>
    <row r="89" spans="8:13" ht="15.75">
      <c r="H89" s="81"/>
      <c r="I89" s="81"/>
      <c r="J89" s="81"/>
      <c r="K89" s="81"/>
      <c r="L89" s="81"/>
      <c r="M89" s="81"/>
    </row>
    <row r="90" spans="8:13" ht="15.75">
      <c r="H90" s="81"/>
      <c r="I90" s="81"/>
      <c r="J90" s="81"/>
      <c r="K90" s="81"/>
      <c r="L90" s="81"/>
      <c r="M90" s="81"/>
    </row>
    <row r="91" spans="8:13" ht="15.75">
      <c r="H91" s="81"/>
      <c r="I91" s="81"/>
      <c r="J91" s="81"/>
      <c r="K91" s="81"/>
      <c r="L91" s="81"/>
      <c r="M91" s="81"/>
    </row>
    <row r="92" spans="8:13" ht="15.75">
      <c r="H92" s="81"/>
      <c r="I92" s="81"/>
      <c r="J92" s="81"/>
      <c r="K92" s="81"/>
      <c r="L92" s="81"/>
      <c r="M92" s="81"/>
    </row>
    <row r="93" spans="8:13" ht="15.75">
      <c r="H93" s="81"/>
      <c r="I93" s="81"/>
      <c r="J93" s="81"/>
      <c r="K93" s="81"/>
      <c r="L93" s="81"/>
      <c r="M93" s="81"/>
    </row>
    <row r="94" spans="8:13" ht="15.75">
      <c r="H94" s="81"/>
      <c r="I94" s="81"/>
      <c r="J94" s="81"/>
      <c r="K94" s="81"/>
      <c r="L94" s="81"/>
      <c r="M94" s="81"/>
    </row>
    <row r="95" spans="8:13" ht="15.75">
      <c r="H95" s="81"/>
      <c r="I95" s="81"/>
      <c r="J95" s="81"/>
      <c r="K95" s="81"/>
      <c r="L95" s="81"/>
      <c r="M95" s="81"/>
    </row>
    <row r="96" spans="8:13" ht="15.75">
      <c r="H96" s="81"/>
      <c r="I96" s="81"/>
      <c r="J96" s="81"/>
      <c r="K96" s="81"/>
      <c r="L96" s="81"/>
      <c r="M96" s="81"/>
    </row>
    <row r="97" spans="8:13" ht="15.75">
      <c r="H97" s="81"/>
      <c r="I97" s="81"/>
      <c r="J97" s="81"/>
      <c r="K97" s="81"/>
      <c r="L97" s="81"/>
      <c r="M97" s="81"/>
    </row>
    <row r="98" spans="8:13" ht="15.75">
      <c r="H98" s="81"/>
      <c r="I98" s="81"/>
      <c r="J98" s="81"/>
      <c r="K98" s="81"/>
      <c r="L98" s="81"/>
      <c r="M98" s="81"/>
    </row>
    <row r="99" spans="8:13" ht="15.75">
      <c r="H99" s="81"/>
      <c r="I99" s="81"/>
      <c r="J99" s="81"/>
      <c r="K99" s="81"/>
      <c r="L99" s="81"/>
      <c r="M99" s="81"/>
    </row>
    <row r="100" spans="8:13" ht="15.75">
      <c r="H100" s="81"/>
      <c r="I100" s="81"/>
      <c r="J100" s="81"/>
      <c r="K100" s="81"/>
      <c r="L100" s="81"/>
      <c r="M100" s="81"/>
    </row>
    <row r="101" spans="8:13" ht="15.75">
      <c r="H101" s="81"/>
      <c r="I101" s="81"/>
      <c r="J101" s="81"/>
      <c r="K101" s="81"/>
      <c r="L101" s="81"/>
      <c r="M101" s="81"/>
    </row>
    <row r="102" spans="8:13" ht="15.75">
      <c r="H102" s="81"/>
      <c r="I102" s="81"/>
      <c r="J102" s="81"/>
      <c r="K102" s="81"/>
      <c r="L102" s="81"/>
      <c r="M102" s="81"/>
    </row>
    <row r="103" spans="8:13" ht="15.75">
      <c r="H103" s="81"/>
      <c r="I103" s="81"/>
      <c r="J103" s="81"/>
      <c r="K103" s="81"/>
      <c r="L103" s="81"/>
      <c r="M103" s="81"/>
    </row>
    <row r="104" spans="8:13" ht="15.75">
      <c r="H104" s="81"/>
      <c r="I104" s="81"/>
      <c r="J104" s="81"/>
      <c r="K104" s="81"/>
      <c r="L104" s="81"/>
      <c r="M104" s="81"/>
    </row>
    <row r="105" spans="8:13" ht="15.75">
      <c r="H105" s="81"/>
      <c r="I105" s="81"/>
      <c r="J105" s="81"/>
      <c r="K105" s="81"/>
      <c r="L105" s="81"/>
      <c r="M105" s="81"/>
    </row>
    <row r="106" spans="8:13" ht="15.75">
      <c r="H106" s="81"/>
      <c r="I106" s="81"/>
      <c r="J106" s="81"/>
      <c r="K106" s="81"/>
      <c r="L106" s="81"/>
      <c r="M106" s="81"/>
    </row>
    <row r="107" spans="8:13" ht="15.75">
      <c r="H107" s="81"/>
      <c r="I107" s="81"/>
      <c r="J107" s="81"/>
      <c r="K107" s="81"/>
      <c r="L107" s="81"/>
      <c r="M107" s="81"/>
    </row>
    <row r="108" spans="8:13" ht="15.75">
      <c r="H108" s="81"/>
      <c r="I108" s="81"/>
      <c r="J108" s="81"/>
      <c r="K108" s="81"/>
      <c r="L108" s="81"/>
      <c r="M108" s="81"/>
    </row>
    <row r="109" spans="8:13" ht="15.75">
      <c r="H109" s="81"/>
      <c r="I109" s="81"/>
      <c r="J109" s="81"/>
      <c r="K109" s="81"/>
      <c r="L109" s="81"/>
      <c r="M109" s="81"/>
    </row>
    <row r="110" spans="8:13" ht="15.75">
      <c r="H110" s="81"/>
      <c r="I110" s="81"/>
      <c r="J110" s="81"/>
      <c r="K110" s="81"/>
      <c r="L110" s="81"/>
      <c r="M110" s="81"/>
    </row>
    <row r="111" spans="8:13" ht="15.75">
      <c r="H111" s="81"/>
      <c r="I111" s="81"/>
      <c r="J111" s="81"/>
      <c r="K111" s="81"/>
      <c r="L111" s="81"/>
      <c r="M111" s="81"/>
    </row>
    <row r="112" spans="8:13" ht="15.75">
      <c r="H112" s="81"/>
      <c r="I112" s="81"/>
      <c r="J112" s="81"/>
      <c r="K112" s="81"/>
      <c r="L112" s="81"/>
      <c r="M112" s="81"/>
    </row>
    <row r="113" spans="8:13" ht="15.75">
      <c r="H113" s="81"/>
      <c r="I113" s="81"/>
      <c r="J113" s="81"/>
      <c r="K113" s="81"/>
      <c r="L113" s="81"/>
      <c r="M113" s="81"/>
    </row>
    <row r="114" spans="8:13" ht="15.75">
      <c r="H114" s="81"/>
      <c r="I114" s="81"/>
      <c r="J114" s="81"/>
      <c r="K114" s="81"/>
      <c r="L114" s="81"/>
      <c r="M114" s="81"/>
    </row>
    <row r="115" spans="8:13" ht="15.75">
      <c r="H115" s="81"/>
      <c r="I115" s="81"/>
      <c r="J115" s="81"/>
      <c r="K115" s="81"/>
      <c r="L115" s="81"/>
      <c r="M115" s="81"/>
    </row>
    <row r="116" spans="8:13" ht="15.75">
      <c r="H116" s="81"/>
      <c r="I116" s="81"/>
      <c r="J116" s="81"/>
      <c r="K116" s="81"/>
      <c r="L116" s="81"/>
      <c r="M116" s="81"/>
    </row>
    <row r="117" spans="8:13" ht="15.75">
      <c r="H117" s="81"/>
      <c r="I117" s="81"/>
      <c r="J117" s="81"/>
      <c r="K117" s="81"/>
      <c r="L117" s="81"/>
      <c r="M117" s="81"/>
    </row>
    <row r="118" spans="8:13" ht="15.75">
      <c r="H118" s="81"/>
      <c r="I118" s="81"/>
      <c r="J118" s="81"/>
      <c r="K118" s="81"/>
      <c r="L118" s="81"/>
      <c r="M118" s="81"/>
    </row>
    <row r="119" spans="8:13" ht="15.75">
      <c r="H119" s="81"/>
      <c r="I119" s="81"/>
      <c r="J119" s="81"/>
      <c r="K119" s="81"/>
      <c r="L119" s="81"/>
      <c r="M119" s="81"/>
    </row>
    <row r="120" spans="8:13" ht="15.75">
      <c r="H120" s="81"/>
      <c r="I120" s="81"/>
      <c r="J120" s="81"/>
      <c r="K120" s="81"/>
      <c r="L120" s="81"/>
      <c r="M120" s="81"/>
    </row>
    <row r="121" spans="8:13" ht="15.75">
      <c r="H121" s="81"/>
      <c r="I121" s="81"/>
      <c r="J121" s="81"/>
      <c r="K121" s="81"/>
      <c r="L121" s="81"/>
      <c r="M121" s="81"/>
    </row>
    <row r="122" spans="8:13" ht="15.75">
      <c r="H122" s="81"/>
      <c r="I122" s="81"/>
      <c r="J122" s="81"/>
      <c r="K122" s="81"/>
      <c r="L122" s="81"/>
      <c r="M122" s="81"/>
    </row>
    <row r="123" spans="8:13" ht="15.75">
      <c r="H123" s="81"/>
      <c r="I123" s="81"/>
      <c r="J123" s="81"/>
      <c r="K123" s="81"/>
      <c r="L123" s="81"/>
      <c r="M123" s="81"/>
    </row>
    <row r="124" spans="8:13" ht="15.75">
      <c r="H124" s="81"/>
      <c r="I124" s="81"/>
      <c r="J124" s="81"/>
      <c r="K124" s="81"/>
      <c r="L124" s="81"/>
      <c r="M124" s="81"/>
    </row>
    <row r="125" spans="8:13" ht="15.75">
      <c r="H125" s="81"/>
      <c r="I125" s="81"/>
      <c r="J125" s="81"/>
      <c r="K125" s="81"/>
      <c r="L125" s="81"/>
      <c r="M125" s="81"/>
    </row>
    <row r="126" spans="8:13" ht="15.75">
      <c r="H126" s="81"/>
      <c r="I126" s="81"/>
      <c r="J126" s="81"/>
      <c r="K126" s="81"/>
      <c r="L126" s="81"/>
      <c r="M126" s="81"/>
    </row>
    <row r="127" spans="8:13" ht="15.75">
      <c r="H127" s="81"/>
      <c r="I127" s="81"/>
      <c r="J127" s="81"/>
      <c r="K127" s="81"/>
      <c r="L127" s="81"/>
      <c r="M127" s="81"/>
    </row>
    <row r="128" spans="8:13" ht="15.75">
      <c r="H128" s="81"/>
      <c r="I128" s="81"/>
      <c r="J128" s="81"/>
      <c r="K128" s="81"/>
      <c r="L128" s="81"/>
      <c r="M128" s="81"/>
    </row>
    <row r="129" spans="8:13" ht="15.75">
      <c r="H129" s="81"/>
      <c r="I129" s="81"/>
      <c r="J129" s="81"/>
      <c r="K129" s="81"/>
      <c r="L129" s="81"/>
      <c r="M129" s="81"/>
    </row>
    <row r="130" spans="8:13" ht="15.75">
      <c r="H130" s="81"/>
      <c r="I130" s="81"/>
      <c r="J130" s="81"/>
      <c r="K130" s="81"/>
      <c r="L130" s="81"/>
      <c r="M130" s="81"/>
    </row>
    <row r="131" spans="8:13" ht="15.75">
      <c r="H131" s="81"/>
      <c r="I131" s="81"/>
      <c r="J131" s="81"/>
      <c r="K131" s="81"/>
      <c r="L131" s="81"/>
      <c r="M131" s="81"/>
    </row>
    <row r="132" spans="8:13" ht="15.75">
      <c r="H132" s="81"/>
      <c r="I132" s="81"/>
      <c r="J132" s="81"/>
      <c r="K132" s="81"/>
      <c r="L132" s="81"/>
      <c r="M132" s="81"/>
    </row>
    <row r="133" spans="8:13" ht="15.75">
      <c r="H133" s="81"/>
      <c r="I133" s="81"/>
      <c r="J133" s="81"/>
      <c r="K133" s="81"/>
      <c r="L133" s="81"/>
      <c r="M133" s="81"/>
    </row>
    <row r="134" spans="8:13" ht="15.75">
      <c r="H134" s="81"/>
      <c r="I134" s="81"/>
      <c r="J134" s="81"/>
      <c r="K134" s="81"/>
      <c r="L134" s="81"/>
      <c r="M134" s="81"/>
    </row>
    <row r="135" spans="8:13" ht="15.75">
      <c r="H135" s="81"/>
      <c r="I135" s="81"/>
      <c r="J135" s="81"/>
      <c r="K135" s="81"/>
      <c r="L135" s="81"/>
      <c r="M135" s="81"/>
    </row>
    <row r="136" spans="8:13" ht="15.75">
      <c r="H136" s="81"/>
      <c r="I136" s="81"/>
      <c r="J136" s="81"/>
      <c r="K136" s="81"/>
      <c r="L136" s="81"/>
      <c r="M136" s="81"/>
    </row>
    <row r="137" spans="8:13" ht="15.75">
      <c r="H137" s="81"/>
      <c r="I137" s="81"/>
      <c r="J137" s="81"/>
      <c r="K137" s="81"/>
      <c r="L137" s="81"/>
      <c r="M137" s="81"/>
    </row>
    <row r="138" spans="8:13" ht="15.75">
      <c r="H138" s="81"/>
      <c r="I138" s="81"/>
      <c r="J138" s="81"/>
      <c r="K138" s="81"/>
      <c r="L138" s="81"/>
      <c r="M138" s="81"/>
    </row>
    <row r="139" spans="8:13" ht="15.75">
      <c r="H139" s="81"/>
      <c r="I139" s="81"/>
      <c r="J139" s="81"/>
      <c r="K139" s="81"/>
      <c r="L139" s="81"/>
      <c r="M139" s="81"/>
    </row>
    <row r="140" spans="8:13" ht="15.75">
      <c r="H140" s="81"/>
      <c r="I140" s="81"/>
      <c r="J140" s="81"/>
      <c r="K140" s="81"/>
      <c r="L140" s="81"/>
      <c r="M140" s="81"/>
    </row>
    <row r="141" spans="8:13" ht="15.75">
      <c r="H141" s="81"/>
      <c r="I141" s="81"/>
      <c r="J141" s="81"/>
      <c r="K141" s="81"/>
      <c r="L141" s="81"/>
      <c r="M141" s="81"/>
    </row>
    <row r="142" spans="8:13" ht="15.75">
      <c r="H142" s="81"/>
      <c r="I142" s="81"/>
      <c r="J142" s="81"/>
      <c r="K142" s="81"/>
      <c r="L142" s="81"/>
      <c r="M142" s="81"/>
    </row>
    <row r="143" spans="8:13" ht="15.75">
      <c r="H143" s="81"/>
      <c r="I143" s="81"/>
      <c r="J143" s="81"/>
      <c r="K143" s="81"/>
      <c r="L143" s="81"/>
      <c r="M143" s="81"/>
    </row>
    <row r="144" spans="8:13" ht="15.75">
      <c r="H144" s="81"/>
      <c r="I144" s="81"/>
      <c r="J144" s="81"/>
      <c r="K144" s="81"/>
      <c r="L144" s="81"/>
      <c r="M144" s="81"/>
    </row>
    <row r="145" spans="8:13" ht="15.75">
      <c r="H145" s="81"/>
      <c r="I145" s="81"/>
      <c r="J145" s="81"/>
      <c r="K145" s="81"/>
      <c r="L145" s="81"/>
      <c r="M145" s="81"/>
    </row>
    <row r="146" spans="8:13" ht="15.75">
      <c r="H146" s="81"/>
      <c r="I146" s="81"/>
      <c r="J146" s="81"/>
      <c r="K146" s="81"/>
      <c r="L146" s="81"/>
      <c r="M146" s="81"/>
    </row>
    <row r="147" spans="8:13" ht="15.75">
      <c r="H147" s="81"/>
      <c r="I147" s="81"/>
      <c r="J147" s="81"/>
      <c r="K147" s="81"/>
      <c r="L147" s="81"/>
      <c r="M147" s="81"/>
    </row>
    <row r="148" spans="8:13" ht="15.75">
      <c r="H148" s="81"/>
      <c r="I148" s="81"/>
      <c r="J148" s="81"/>
      <c r="K148" s="81"/>
      <c r="L148" s="81"/>
      <c r="M148" s="81"/>
    </row>
    <row r="149" spans="8:13" ht="15.75">
      <c r="H149" s="81"/>
      <c r="I149" s="81"/>
      <c r="J149" s="81"/>
      <c r="K149" s="81"/>
      <c r="L149" s="81"/>
      <c r="M149" s="81"/>
    </row>
    <row r="150" spans="8:13" ht="15.75">
      <c r="H150" s="81"/>
      <c r="I150" s="81"/>
      <c r="J150" s="81"/>
      <c r="K150" s="81"/>
      <c r="L150" s="81"/>
      <c r="M150" s="81"/>
    </row>
    <row r="151" spans="8:13" ht="15.75">
      <c r="H151" s="81"/>
      <c r="I151" s="81"/>
      <c r="J151" s="81"/>
      <c r="K151" s="81"/>
      <c r="L151" s="81"/>
      <c r="M151" s="81"/>
    </row>
    <row r="152" spans="8:13" ht="15.75">
      <c r="H152" s="81"/>
      <c r="I152" s="81"/>
      <c r="J152" s="81"/>
      <c r="K152" s="81"/>
      <c r="L152" s="81"/>
      <c r="M152" s="81"/>
    </row>
    <row r="153" spans="8:13" ht="15.75">
      <c r="H153" s="81"/>
      <c r="I153" s="81"/>
      <c r="J153" s="81"/>
      <c r="K153" s="81"/>
      <c r="L153" s="81"/>
      <c r="M153" s="81"/>
    </row>
    <row r="154" spans="8:13" ht="15.75">
      <c r="H154" s="81"/>
      <c r="I154" s="81"/>
      <c r="J154" s="81"/>
      <c r="K154" s="81"/>
      <c r="L154" s="81"/>
      <c r="M154" s="81"/>
    </row>
    <row r="155" spans="8:13" ht="15.75">
      <c r="H155" s="81"/>
      <c r="I155" s="81"/>
      <c r="J155" s="81"/>
      <c r="K155" s="81"/>
      <c r="L155" s="81"/>
      <c r="M155" s="81"/>
    </row>
    <row r="156" spans="8:13" ht="15.75">
      <c r="H156" s="81"/>
      <c r="I156" s="81"/>
      <c r="J156" s="81"/>
      <c r="K156" s="81"/>
      <c r="L156" s="81"/>
      <c r="M156" s="81"/>
    </row>
    <row r="157" spans="8:13" ht="15.75">
      <c r="H157" s="81"/>
      <c r="I157" s="81"/>
      <c r="J157" s="81"/>
      <c r="K157" s="81"/>
      <c r="L157" s="81"/>
      <c r="M157" s="81"/>
    </row>
    <row r="158" spans="8:13" ht="15.75">
      <c r="H158" s="81"/>
      <c r="I158" s="81"/>
      <c r="J158" s="81"/>
      <c r="K158" s="81"/>
      <c r="L158" s="81"/>
      <c r="M158" s="81"/>
    </row>
    <row r="159" spans="8:13" ht="15.75">
      <c r="H159" s="81"/>
      <c r="I159" s="81"/>
      <c r="J159" s="81"/>
      <c r="K159" s="81"/>
      <c r="L159" s="81"/>
      <c r="M159" s="81"/>
    </row>
    <row r="160" spans="8:13" ht="15.75">
      <c r="H160" s="81"/>
      <c r="I160" s="81"/>
      <c r="J160" s="81"/>
      <c r="K160" s="81"/>
      <c r="L160" s="81"/>
      <c r="M160" s="81"/>
    </row>
    <row r="161" spans="8:13" ht="15.75">
      <c r="H161" s="81"/>
      <c r="I161" s="81"/>
      <c r="J161" s="81"/>
      <c r="K161" s="81"/>
      <c r="L161" s="81"/>
      <c r="M161" s="81"/>
    </row>
    <row r="162" spans="8:13" ht="15.75">
      <c r="H162" s="81"/>
      <c r="I162" s="81"/>
      <c r="J162" s="81"/>
      <c r="K162" s="81"/>
      <c r="L162" s="81"/>
      <c r="M162" s="81"/>
    </row>
    <row r="163" spans="8:13" ht="15.75">
      <c r="H163" s="81"/>
      <c r="I163" s="81"/>
      <c r="J163" s="81"/>
      <c r="K163" s="81"/>
      <c r="L163" s="81"/>
      <c r="M163" s="81"/>
    </row>
    <row r="164" spans="8:13" ht="15.75">
      <c r="H164" s="81"/>
      <c r="I164" s="81"/>
      <c r="J164" s="81"/>
      <c r="K164" s="81"/>
      <c r="L164" s="81"/>
      <c r="M164" s="81"/>
    </row>
    <row r="165" spans="8:13" ht="15.75">
      <c r="H165" s="81"/>
      <c r="I165" s="81"/>
      <c r="J165" s="81"/>
      <c r="K165" s="81"/>
      <c r="L165" s="81"/>
      <c r="M165" s="81"/>
    </row>
    <row r="166" spans="8:13" ht="15.75">
      <c r="H166" s="81"/>
      <c r="I166" s="81"/>
      <c r="J166" s="81"/>
      <c r="K166" s="81"/>
      <c r="L166" s="81"/>
      <c r="M166" s="81"/>
    </row>
    <row r="167" spans="8:13" ht="15.75">
      <c r="H167" s="81"/>
      <c r="I167" s="81"/>
      <c r="J167" s="81"/>
      <c r="K167" s="81"/>
      <c r="L167" s="81"/>
      <c r="M167" s="81"/>
    </row>
    <row r="168" spans="8:13" ht="15.75">
      <c r="H168" s="81"/>
      <c r="I168" s="81"/>
      <c r="J168" s="81"/>
      <c r="K168" s="81"/>
      <c r="L168" s="81"/>
      <c r="M168" s="81"/>
    </row>
    <row r="169" spans="8:13" ht="15.75">
      <c r="H169" s="81"/>
      <c r="I169" s="81"/>
      <c r="J169" s="81"/>
      <c r="K169" s="81"/>
      <c r="L169" s="81"/>
      <c r="M169" s="81"/>
    </row>
    <row r="170" spans="8:13" ht="15.75">
      <c r="H170" s="81"/>
      <c r="I170" s="81"/>
      <c r="J170" s="81"/>
      <c r="K170" s="81"/>
      <c r="L170" s="81"/>
      <c r="M170" s="81"/>
    </row>
    <row r="171" spans="8:13" ht="15.75">
      <c r="H171" s="81"/>
      <c r="I171" s="81"/>
      <c r="J171" s="81"/>
      <c r="K171" s="81"/>
      <c r="L171" s="81"/>
      <c r="M171" s="81"/>
    </row>
    <row r="172" spans="8:13" ht="15.75">
      <c r="H172" s="81"/>
      <c r="I172" s="81"/>
      <c r="J172" s="81"/>
      <c r="K172" s="81"/>
      <c r="L172" s="81"/>
      <c r="M172" s="81"/>
    </row>
    <row r="173" spans="8:13" ht="15.75">
      <c r="H173" s="81"/>
      <c r="I173" s="81"/>
      <c r="J173" s="81"/>
      <c r="K173" s="81"/>
      <c r="L173" s="81"/>
      <c r="M173" s="81"/>
    </row>
    <row r="174" spans="8:13" ht="15.75">
      <c r="H174" s="81"/>
      <c r="I174" s="81"/>
      <c r="J174" s="81"/>
      <c r="K174" s="81"/>
      <c r="L174" s="81"/>
      <c r="M174" s="81"/>
    </row>
    <row r="175" spans="8:13" ht="15.75">
      <c r="H175" s="81"/>
      <c r="I175" s="81"/>
      <c r="J175" s="81"/>
      <c r="K175" s="81"/>
      <c r="L175" s="81"/>
      <c r="M175" s="81"/>
    </row>
    <row r="176" spans="8:13" ht="15.75">
      <c r="H176" s="81"/>
      <c r="I176" s="81"/>
      <c r="J176" s="81"/>
      <c r="K176" s="81"/>
      <c r="L176" s="81"/>
      <c r="M176" s="81"/>
    </row>
    <row r="177" spans="8:13" ht="15.75">
      <c r="H177" s="81"/>
      <c r="I177" s="81"/>
      <c r="J177" s="81"/>
      <c r="K177" s="81"/>
      <c r="L177" s="81"/>
      <c r="M177" s="81"/>
    </row>
    <row r="178" spans="8:13" ht="15.75">
      <c r="H178" s="81"/>
      <c r="I178" s="81"/>
      <c r="J178" s="81"/>
      <c r="K178" s="81"/>
      <c r="L178" s="81"/>
      <c r="M178" s="81"/>
    </row>
    <row r="179" spans="8:13" ht="15.75">
      <c r="H179" s="81"/>
      <c r="I179" s="81"/>
      <c r="J179" s="81"/>
      <c r="K179" s="81"/>
      <c r="L179" s="81"/>
      <c r="M179" s="81"/>
    </row>
    <row r="180" spans="8:13" ht="15.75">
      <c r="H180" s="81"/>
      <c r="I180" s="81"/>
      <c r="J180" s="81"/>
      <c r="K180" s="81"/>
      <c r="L180" s="81"/>
      <c r="M180" s="81"/>
    </row>
    <row r="181" spans="8:13" ht="15.75">
      <c r="H181" s="81"/>
      <c r="I181" s="81"/>
      <c r="J181" s="81"/>
      <c r="K181" s="81"/>
      <c r="L181" s="81"/>
      <c r="M181" s="81"/>
    </row>
    <row r="182" spans="8:13" ht="15.75">
      <c r="H182" s="81"/>
      <c r="I182" s="81"/>
      <c r="J182" s="81"/>
      <c r="K182" s="81"/>
      <c r="L182" s="81"/>
      <c r="M182" s="81"/>
    </row>
    <row r="183" spans="8:13" ht="15.75">
      <c r="H183" s="81"/>
      <c r="I183" s="81"/>
      <c r="J183" s="81"/>
      <c r="K183" s="81"/>
      <c r="L183" s="81"/>
      <c r="M183" s="81"/>
    </row>
    <row r="184" spans="8:13" ht="15.75">
      <c r="H184" s="81"/>
      <c r="I184" s="81"/>
      <c r="J184" s="81"/>
      <c r="K184" s="81"/>
      <c r="L184" s="81"/>
      <c r="M184" s="81"/>
    </row>
    <row r="185" spans="8:13" ht="15.75">
      <c r="H185" s="81"/>
      <c r="I185" s="81"/>
      <c r="J185" s="81"/>
      <c r="K185" s="81"/>
      <c r="L185" s="81"/>
      <c r="M185" s="81"/>
    </row>
    <row r="186" spans="8:13" ht="15.75">
      <c r="H186" s="81"/>
      <c r="I186" s="81"/>
      <c r="J186" s="81"/>
      <c r="K186" s="81"/>
      <c r="L186" s="81"/>
      <c r="M186" s="81"/>
    </row>
    <row r="187" spans="8:13" ht="15.75">
      <c r="H187" s="81"/>
      <c r="I187" s="81"/>
      <c r="J187" s="81"/>
      <c r="K187" s="81"/>
      <c r="L187" s="81"/>
      <c r="M187" s="81"/>
    </row>
    <row r="188" spans="8:13" ht="15.75">
      <c r="H188" s="81"/>
      <c r="I188" s="81"/>
      <c r="J188" s="81"/>
      <c r="K188" s="81"/>
      <c r="L188" s="81"/>
      <c r="M188" s="81"/>
    </row>
    <row r="189" spans="8:13" ht="15.75">
      <c r="H189" s="81"/>
      <c r="I189" s="81"/>
      <c r="J189" s="81"/>
      <c r="K189" s="81"/>
      <c r="L189" s="81"/>
      <c r="M189" s="81"/>
    </row>
    <row r="190" spans="8:13" ht="15.75">
      <c r="H190" s="81"/>
      <c r="I190" s="81"/>
      <c r="J190" s="81"/>
      <c r="K190" s="81"/>
      <c r="L190" s="81"/>
      <c r="M190" s="81"/>
    </row>
    <row r="191" spans="8:13" ht="15.75">
      <c r="H191" s="81"/>
      <c r="I191" s="81"/>
      <c r="J191" s="81"/>
      <c r="K191" s="81"/>
      <c r="L191" s="81"/>
      <c r="M191" s="81"/>
    </row>
    <row r="192" spans="8:13" ht="15.75">
      <c r="H192" s="81"/>
      <c r="I192" s="81"/>
      <c r="J192" s="81"/>
      <c r="K192" s="81"/>
      <c r="L192" s="81"/>
      <c r="M192" s="81"/>
    </row>
    <row r="193" spans="8:13" ht="15.75">
      <c r="H193" s="81"/>
      <c r="I193" s="81"/>
      <c r="J193" s="81"/>
      <c r="K193" s="81"/>
      <c r="L193" s="81"/>
      <c r="M193" s="81"/>
    </row>
    <row r="194" spans="8:13" ht="15.75">
      <c r="H194" s="81"/>
      <c r="I194" s="81"/>
      <c r="J194" s="81"/>
      <c r="K194" s="81"/>
      <c r="L194" s="81"/>
      <c r="M194" s="81"/>
    </row>
    <row r="195" spans="8:13" ht="15.75">
      <c r="H195" s="81"/>
      <c r="I195" s="81"/>
      <c r="J195" s="81"/>
      <c r="K195" s="81"/>
      <c r="L195" s="81"/>
      <c r="M195" s="81"/>
    </row>
    <row r="196" spans="8:13" ht="15.75">
      <c r="H196" s="81"/>
      <c r="I196" s="81"/>
      <c r="J196" s="81"/>
      <c r="K196" s="81"/>
      <c r="L196" s="81"/>
      <c r="M196" s="81"/>
    </row>
    <row r="197" spans="8:13" ht="15.75">
      <c r="H197" s="81"/>
      <c r="I197" s="81"/>
      <c r="J197" s="81"/>
      <c r="K197" s="81"/>
      <c r="L197" s="81"/>
      <c r="M197" s="81"/>
    </row>
    <row r="198" spans="8:13" ht="15.75">
      <c r="H198" s="81"/>
      <c r="I198" s="81"/>
      <c r="J198" s="81"/>
      <c r="K198" s="81"/>
      <c r="L198" s="81"/>
      <c r="M198" s="81"/>
    </row>
    <row r="199" spans="8:13" ht="15.75">
      <c r="H199" s="81"/>
      <c r="I199" s="81"/>
      <c r="J199" s="81"/>
      <c r="K199" s="81"/>
      <c r="L199" s="81"/>
      <c r="M199" s="81"/>
    </row>
    <row r="200" spans="8:13" ht="15.75">
      <c r="H200" s="81"/>
      <c r="I200" s="81"/>
      <c r="J200" s="81"/>
      <c r="K200" s="81"/>
      <c r="L200" s="81"/>
      <c r="M200" s="81"/>
    </row>
    <row r="201" spans="8:13" ht="15.75">
      <c r="H201" s="81"/>
      <c r="I201" s="81"/>
      <c r="J201" s="81"/>
      <c r="K201" s="81"/>
      <c r="L201" s="81"/>
      <c r="M201" s="81"/>
    </row>
    <row r="202" spans="8:13" ht="15.75">
      <c r="H202" s="81"/>
      <c r="I202" s="81"/>
      <c r="J202" s="81"/>
      <c r="K202" s="81"/>
      <c r="L202" s="81"/>
      <c r="M202" s="81"/>
    </row>
    <row r="203" spans="8:13" ht="15.75">
      <c r="H203" s="81"/>
      <c r="I203" s="81"/>
      <c r="J203" s="81"/>
      <c r="K203" s="81"/>
      <c r="L203" s="81"/>
      <c r="M203" s="81"/>
    </row>
    <row r="204" spans="8:13" ht="15.75">
      <c r="H204" s="81"/>
      <c r="I204" s="81"/>
      <c r="J204" s="81"/>
      <c r="K204" s="81"/>
      <c r="L204" s="81"/>
      <c r="M204" s="81"/>
    </row>
    <row r="205" spans="8:13" ht="15.75">
      <c r="H205" s="81"/>
      <c r="I205" s="81"/>
      <c r="J205" s="81"/>
      <c r="K205" s="81"/>
      <c r="L205" s="81"/>
      <c r="M205" s="81"/>
    </row>
    <row r="206" spans="8:13" ht="15.75">
      <c r="H206" s="100"/>
      <c r="I206" s="133"/>
      <c r="J206" s="133"/>
      <c r="K206" s="133"/>
      <c r="L206" s="133"/>
      <c r="M206" s="101"/>
    </row>
    <row r="207" spans="8:13" ht="15.75">
      <c r="H207" s="100"/>
      <c r="I207" s="133"/>
      <c r="J207" s="133"/>
      <c r="K207" s="133"/>
      <c r="L207" s="133"/>
      <c r="M207" s="101"/>
    </row>
    <row r="208" spans="8:13" ht="15.75">
      <c r="H208" s="100"/>
      <c r="I208" s="133"/>
      <c r="J208" s="133"/>
      <c r="K208" s="133"/>
      <c r="L208" s="133"/>
      <c r="M208" s="101"/>
    </row>
    <row r="209" spans="8:13" ht="15.75">
      <c r="H209" s="100"/>
      <c r="I209" s="133"/>
      <c r="J209" s="133"/>
      <c r="K209" s="133"/>
      <c r="L209" s="133"/>
      <c r="M209" s="101"/>
    </row>
    <row r="210" spans="8:13" ht="15.75">
      <c r="H210" s="100"/>
      <c r="I210" s="133"/>
      <c r="J210" s="133"/>
      <c r="K210" s="133"/>
      <c r="L210" s="133"/>
      <c r="M210" s="101"/>
    </row>
    <row r="211" spans="8:13" ht="15.75">
      <c r="H211" s="100"/>
      <c r="I211" s="133"/>
      <c r="J211" s="133"/>
      <c r="K211" s="133"/>
      <c r="L211" s="133"/>
      <c r="M211" s="101"/>
    </row>
    <row r="212" spans="8:13" ht="15.75">
      <c r="H212" s="100"/>
      <c r="I212" s="133"/>
      <c r="J212" s="133"/>
      <c r="K212" s="133"/>
      <c r="L212" s="133"/>
      <c r="M212" s="101"/>
    </row>
    <row r="213" spans="8:13" ht="15.75">
      <c r="H213" s="100"/>
      <c r="I213" s="133"/>
      <c r="J213" s="133"/>
      <c r="K213" s="133"/>
      <c r="L213" s="133"/>
      <c r="M213" s="101"/>
    </row>
    <row r="214" spans="8:13" ht="15.75">
      <c r="H214" s="100"/>
      <c r="I214" s="133"/>
      <c r="J214" s="133"/>
      <c r="K214" s="133"/>
      <c r="L214" s="133"/>
      <c r="M214" s="101"/>
    </row>
    <row r="215" spans="8:13" ht="15.75">
      <c r="H215" s="100"/>
      <c r="I215" s="133"/>
      <c r="J215" s="133"/>
      <c r="K215" s="133"/>
      <c r="L215" s="133"/>
      <c r="M215" s="101"/>
    </row>
    <row r="216" spans="8:13" ht="15.75">
      <c r="H216" s="100"/>
      <c r="I216" s="133"/>
      <c r="J216" s="133"/>
      <c r="K216" s="133"/>
      <c r="L216" s="133"/>
      <c r="M216" s="101"/>
    </row>
    <row r="217" spans="8:13" ht="15.75">
      <c r="H217" s="100"/>
      <c r="I217" s="133"/>
      <c r="J217" s="133"/>
      <c r="K217" s="133"/>
      <c r="L217" s="133"/>
      <c r="M217" s="101"/>
    </row>
    <row r="218" spans="8:13" ht="15.75">
      <c r="H218" s="100"/>
      <c r="I218" s="133"/>
      <c r="J218" s="133"/>
      <c r="K218" s="133"/>
      <c r="L218" s="133"/>
      <c r="M218" s="101"/>
    </row>
    <row r="219" spans="8:13" ht="15.75">
      <c r="H219" s="100"/>
      <c r="I219" s="133"/>
      <c r="J219" s="133"/>
      <c r="K219" s="133"/>
      <c r="L219" s="133"/>
      <c r="M219" s="101"/>
    </row>
    <row r="220" spans="8:13" ht="15.75">
      <c r="H220" s="100"/>
      <c r="I220" s="133"/>
      <c r="J220" s="133"/>
      <c r="K220" s="133"/>
      <c r="L220" s="133"/>
      <c r="M220" s="101"/>
    </row>
    <row r="221" spans="8:13" ht="15.75">
      <c r="H221" s="100"/>
      <c r="I221" s="133"/>
      <c r="J221" s="133"/>
      <c r="K221" s="133"/>
      <c r="L221" s="133"/>
      <c r="M221" s="101"/>
    </row>
    <row r="222" spans="8:13" ht="15.75">
      <c r="H222" s="100"/>
      <c r="I222" s="133"/>
      <c r="J222" s="133"/>
      <c r="K222" s="133"/>
      <c r="L222" s="133"/>
      <c r="M222" s="101"/>
    </row>
    <row r="223" spans="8:13" ht="15.75">
      <c r="H223" s="100"/>
      <c r="I223" s="133"/>
      <c r="J223" s="133"/>
      <c r="K223" s="133"/>
      <c r="L223" s="133"/>
      <c r="M223" s="101"/>
    </row>
    <row r="224" spans="8:13" ht="15.75">
      <c r="H224" s="100"/>
      <c r="I224" s="133"/>
      <c r="J224" s="133"/>
      <c r="K224" s="133"/>
      <c r="L224" s="133"/>
      <c r="M224" s="101"/>
    </row>
    <row r="225" spans="8:13" ht="15.75">
      <c r="H225" s="100"/>
      <c r="I225" s="133"/>
      <c r="J225" s="133"/>
      <c r="K225" s="133"/>
      <c r="L225" s="133"/>
      <c r="M225" s="101"/>
    </row>
    <row r="226" spans="8:13" ht="15.75">
      <c r="H226" s="100"/>
      <c r="I226" s="133"/>
      <c r="J226" s="133"/>
      <c r="K226" s="133"/>
      <c r="L226" s="133"/>
      <c r="M226" s="101"/>
    </row>
    <row r="227" spans="8:13" ht="15.75">
      <c r="H227" s="100"/>
      <c r="I227" s="133"/>
      <c r="J227" s="133"/>
      <c r="K227" s="133"/>
      <c r="L227" s="133"/>
      <c r="M227" s="101"/>
    </row>
    <row r="228" spans="8:13" ht="15.75">
      <c r="H228" s="100"/>
      <c r="I228" s="133"/>
      <c r="J228" s="133"/>
      <c r="K228" s="133"/>
      <c r="L228" s="133"/>
      <c r="M228" s="101"/>
    </row>
    <row r="229" spans="8:13" ht="15.75">
      <c r="H229" s="100"/>
      <c r="I229" s="133"/>
      <c r="J229" s="133"/>
      <c r="K229" s="133"/>
      <c r="L229" s="133"/>
      <c r="M229" s="101"/>
    </row>
    <row r="230" spans="8:13" ht="15.75">
      <c r="H230" s="100"/>
      <c r="I230" s="133"/>
      <c r="J230" s="133"/>
      <c r="K230" s="133"/>
      <c r="L230" s="133"/>
      <c r="M230" s="101"/>
    </row>
    <row r="231" spans="8:13" ht="15.75">
      <c r="H231" s="100"/>
      <c r="I231" s="133"/>
      <c r="J231" s="133"/>
      <c r="K231" s="133"/>
      <c r="L231" s="133"/>
      <c r="M231" s="101"/>
    </row>
    <row r="232" spans="8:13" ht="15.75">
      <c r="H232" s="100"/>
      <c r="I232" s="133"/>
      <c r="J232" s="133"/>
      <c r="K232" s="133"/>
      <c r="L232" s="133"/>
      <c r="M232" s="101"/>
    </row>
    <row r="233" spans="8:13" ht="15.75">
      <c r="H233" s="100"/>
      <c r="I233" s="133"/>
      <c r="J233" s="133"/>
      <c r="K233" s="133"/>
      <c r="L233" s="133"/>
      <c r="M233" s="101"/>
    </row>
    <row r="234" spans="8:13" ht="15.75">
      <c r="H234" s="100"/>
      <c r="I234" s="133"/>
      <c r="J234" s="133"/>
      <c r="K234" s="133"/>
      <c r="L234" s="133"/>
      <c r="M234" s="101"/>
    </row>
    <row r="235" spans="8:13" ht="15.75">
      <c r="H235" s="100"/>
      <c r="I235" s="133"/>
      <c r="J235" s="133"/>
      <c r="K235" s="133"/>
      <c r="L235" s="133"/>
      <c r="M235" s="101"/>
    </row>
    <row r="236" spans="8:13" ht="15.75">
      <c r="H236" s="100"/>
      <c r="I236" s="133"/>
      <c r="J236" s="133"/>
      <c r="K236" s="133"/>
      <c r="L236" s="133"/>
      <c r="M236" s="101"/>
    </row>
    <row r="237" spans="8:13" ht="15.75">
      <c r="H237" s="100"/>
      <c r="I237" s="133"/>
      <c r="J237" s="133"/>
      <c r="K237" s="133"/>
      <c r="L237" s="133"/>
      <c r="M237" s="101"/>
    </row>
    <row r="238" spans="8:13" ht="15.75">
      <c r="H238" s="100"/>
      <c r="I238" s="133"/>
      <c r="J238" s="133"/>
      <c r="K238" s="133"/>
      <c r="L238" s="133"/>
      <c r="M238" s="101"/>
    </row>
    <row r="239" spans="8:13" ht="15.75">
      <c r="H239" s="100"/>
      <c r="I239" s="133"/>
      <c r="J239" s="133"/>
      <c r="K239" s="133"/>
      <c r="L239" s="133"/>
      <c r="M239" s="101"/>
    </row>
    <row r="240" spans="8:13" ht="15.75">
      <c r="H240" s="100"/>
      <c r="I240" s="133"/>
      <c r="J240" s="133"/>
      <c r="K240" s="133"/>
      <c r="L240" s="133"/>
      <c r="M240" s="101"/>
    </row>
    <row r="241" spans="8:13" ht="15.75">
      <c r="H241" s="100"/>
      <c r="I241" s="133"/>
      <c r="J241" s="133"/>
      <c r="K241" s="133"/>
      <c r="L241" s="133"/>
      <c r="M241" s="101"/>
    </row>
    <row r="242" spans="8:13" ht="15.75">
      <c r="H242" s="100"/>
      <c r="I242" s="133"/>
      <c r="J242" s="133"/>
      <c r="K242" s="133"/>
      <c r="L242" s="133"/>
      <c r="M242" s="101"/>
    </row>
    <row r="243" spans="8:13" ht="15.75">
      <c r="H243" s="100"/>
      <c r="I243" s="133"/>
      <c r="J243" s="133"/>
      <c r="K243" s="133"/>
      <c r="L243" s="133"/>
      <c r="M243" s="101"/>
    </row>
    <row r="244" spans="8:13" ht="15.75">
      <c r="H244" s="100"/>
      <c r="I244" s="133"/>
      <c r="J244" s="133"/>
      <c r="K244" s="133"/>
      <c r="L244" s="133"/>
      <c r="M244" s="101"/>
    </row>
    <row r="245" spans="8:13" ht="15.75">
      <c r="H245" s="100"/>
      <c r="I245" s="133"/>
      <c r="J245" s="133"/>
      <c r="K245" s="133"/>
      <c r="L245" s="133"/>
      <c r="M245" s="101"/>
    </row>
    <row r="246" spans="8:13" ht="15.75">
      <c r="H246" s="100"/>
      <c r="I246" s="133"/>
      <c r="J246" s="133"/>
      <c r="K246" s="133"/>
      <c r="L246" s="133"/>
      <c r="M246" s="101"/>
    </row>
    <row r="247" spans="8:13" ht="15.75">
      <c r="H247" s="100"/>
      <c r="I247" s="133"/>
      <c r="J247" s="133"/>
      <c r="K247" s="133"/>
      <c r="L247" s="133"/>
      <c r="M247" s="101"/>
    </row>
    <row r="248" spans="8:13" ht="15.75">
      <c r="H248" s="100"/>
      <c r="I248" s="133"/>
      <c r="J248" s="133"/>
      <c r="K248" s="133"/>
      <c r="L248" s="133"/>
      <c r="M248" s="101"/>
    </row>
    <row r="249" spans="8:13" ht="15.75">
      <c r="H249" s="100"/>
      <c r="I249" s="133"/>
      <c r="J249" s="133"/>
      <c r="K249" s="133"/>
      <c r="L249" s="133"/>
      <c r="M249" s="101"/>
    </row>
    <row r="250" spans="8:13" ht="15.75">
      <c r="H250" s="100"/>
      <c r="I250" s="133"/>
      <c r="J250" s="133"/>
      <c r="K250" s="133"/>
      <c r="L250" s="133"/>
      <c r="M250" s="101"/>
    </row>
    <row r="251" spans="8:13" ht="15.75">
      <c r="H251" s="100"/>
      <c r="I251" s="133"/>
      <c r="J251" s="133"/>
      <c r="K251" s="133"/>
      <c r="L251" s="133"/>
      <c r="M251" s="101"/>
    </row>
    <row r="252" spans="8:13" ht="15.75">
      <c r="H252" s="100"/>
      <c r="I252" s="133"/>
      <c r="J252" s="133"/>
      <c r="K252" s="133"/>
      <c r="L252" s="133"/>
      <c r="M252" s="101"/>
    </row>
    <row r="253" spans="8:13" ht="15.75">
      <c r="H253" s="100"/>
      <c r="I253" s="133"/>
      <c r="J253" s="133"/>
      <c r="K253" s="133"/>
      <c r="L253" s="133"/>
      <c r="M253" s="101"/>
    </row>
    <row r="254" spans="8:13" ht="15.75">
      <c r="H254" s="100"/>
      <c r="I254" s="133"/>
      <c r="J254" s="133"/>
      <c r="K254" s="133"/>
      <c r="L254" s="133"/>
      <c r="M254" s="101"/>
    </row>
    <row r="255" spans="8:13" ht="15.75">
      <c r="H255" s="100"/>
      <c r="I255" s="133"/>
      <c r="J255" s="133"/>
      <c r="K255" s="133"/>
      <c r="L255" s="133"/>
      <c r="M255" s="101"/>
    </row>
    <row r="256" spans="8:13" ht="15.75">
      <c r="H256" s="100"/>
      <c r="I256" s="133"/>
      <c r="J256" s="133"/>
      <c r="K256" s="133"/>
      <c r="L256" s="133"/>
      <c r="M256" s="101"/>
    </row>
    <row r="257" spans="8:13" ht="15.75">
      <c r="H257" s="100"/>
      <c r="I257" s="133"/>
      <c r="J257" s="133"/>
      <c r="K257" s="133"/>
      <c r="L257" s="133"/>
      <c r="M257" s="101"/>
    </row>
    <row r="258" spans="8:13" ht="15.75">
      <c r="H258" s="100"/>
      <c r="I258" s="133"/>
      <c r="J258" s="133"/>
      <c r="K258" s="133"/>
      <c r="L258" s="133"/>
      <c r="M258" s="101"/>
    </row>
    <row r="259" spans="8:13" ht="15.75">
      <c r="H259" s="100"/>
      <c r="I259" s="133"/>
      <c r="J259" s="133"/>
      <c r="K259" s="133"/>
      <c r="L259" s="133"/>
      <c r="M259" s="101"/>
    </row>
    <row r="260" spans="8:13" ht="15.75">
      <c r="H260" s="100"/>
      <c r="I260" s="133"/>
      <c r="J260" s="133"/>
      <c r="K260" s="133"/>
      <c r="L260" s="133"/>
      <c r="M260" s="101"/>
    </row>
    <row r="261" spans="8:13" ht="15.75">
      <c r="H261" s="100"/>
      <c r="I261" s="133"/>
      <c r="J261" s="133"/>
      <c r="K261" s="133"/>
      <c r="L261" s="133"/>
      <c r="M261" s="101"/>
    </row>
    <row r="262" spans="8:13" ht="15.75">
      <c r="H262" s="100"/>
      <c r="I262" s="133"/>
      <c r="J262" s="133"/>
      <c r="K262" s="133"/>
      <c r="L262" s="133"/>
      <c r="M262" s="101"/>
    </row>
    <row r="263" spans="8:13" ht="15.75">
      <c r="H263" s="100"/>
      <c r="I263" s="133"/>
      <c r="J263" s="133"/>
      <c r="K263" s="133"/>
      <c r="L263" s="133"/>
      <c r="M263" s="101"/>
    </row>
    <row r="264" spans="8:13" ht="15.75">
      <c r="H264" s="100"/>
      <c r="I264" s="133"/>
      <c r="J264" s="133"/>
      <c r="K264" s="133"/>
      <c r="L264" s="133"/>
      <c r="M264" s="101"/>
    </row>
    <row r="265" spans="8:13" ht="15.75">
      <c r="H265" s="100"/>
      <c r="I265" s="133"/>
      <c r="J265" s="133"/>
      <c r="K265" s="133"/>
      <c r="L265" s="133"/>
      <c r="M265" s="101"/>
    </row>
    <row r="266" spans="8:13" ht="15.75">
      <c r="H266" s="100"/>
      <c r="I266" s="133"/>
      <c r="J266" s="133"/>
      <c r="K266" s="133"/>
      <c r="L266" s="133"/>
      <c r="M266" s="101"/>
    </row>
    <row r="267" spans="8:13" ht="15.75">
      <c r="H267" s="100"/>
      <c r="I267" s="133"/>
      <c r="J267" s="133"/>
      <c r="K267" s="133"/>
      <c r="L267" s="133"/>
      <c r="M267" s="101"/>
    </row>
    <row r="268" spans="8:13" ht="15.75">
      <c r="H268" s="100"/>
      <c r="I268" s="133"/>
      <c r="J268" s="133"/>
      <c r="K268" s="133"/>
      <c r="L268" s="133"/>
      <c r="M268" s="101"/>
    </row>
    <row r="269" spans="8:13" ht="15.75">
      <c r="H269" s="100"/>
      <c r="I269" s="133"/>
      <c r="J269" s="133"/>
      <c r="K269" s="133"/>
      <c r="L269" s="133"/>
      <c r="M269" s="101"/>
    </row>
    <row r="270" spans="8:13" ht="15.75">
      <c r="H270" s="100"/>
      <c r="I270" s="133"/>
      <c r="J270" s="133"/>
      <c r="K270" s="133"/>
      <c r="L270" s="133"/>
      <c r="M270" s="101"/>
    </row>
    <row r="271" spans="8:13" ht="15.75">
      <c r="H271" s="100"/>
      <c r="I271" s="133"/>
      <c r="J271" s="133"/>
      <c r="K271" s="133"/>
      <c r="L271" s="133"/>
      <c r="M271" s="101"/>
    </row>
    <row r="272" spans="8:13" ht="15.75">
      <c r="H272" s="100"/>
      <c r="I272" s="133"/>
      <c r="J272" s="133"/>
      <c r="K272" s="133"/>
      <c r="L272" s="133"/>
      <c r="M272" s="101"/>
    </row>
    <row r="273" spans="8:13" ht="15.75">
      <c r="H273" s="100"/>
      <c r="I273" s="133"/>
      <c r="J273" s="133"/>
      <c r="K273" s="133"/>
      <c r="L273" s="133"/>
      <c r="M273" s="101"/>
    </row>
    <row r="274" spans="8:13" ht="15.75">
      <c r="H274" s="100"/>
      <c r="I274" s="133"/>
      <c r="J274" s="133"/>
      <c r="K274" s="133"/>
      <c r="L274" s="133"/>
      <c r="M274" s="101"/>
    </row>
    <row r="275" spans="8:13" ht="15.75">
      <c r="H275" s="100"/>
      <c r="I275" s="133"/>
      <c r="J275" s="133"/>
      <c r="K275" s="133"/>
      <c r="L275" s="133"/>
      <c r="M275" s="101"/>
    </row>
    <row r="276" spans="8:13" ht="15.75">
      <c r="H276" s="100"/>
      <c r="I276" s="133"/>
      <c r="J276" s="133"/>
      <c r="K276" s="133"/>
      <c r="L276" s="133"/>
      <c r="M276" s="101"/>
    </row>
    <row r="277" spans="8:13" ht="15.75">
      <c r="H277" s="100"/>
      <c r="I277" s="133"/>
      <c r="J277" s="133"/>
      <c r="K277" s="133"/>
      <c r="L277" s="133"/>
      <c r="M277" s="101"/>
    </row>
    <row r="278" spans="8:13" ht="15.75">
      <c r="H278" s="100"/>
      <c r="I278" s="133"/>
      <c r="J278" s="133"/>
      <c r="K278" s="133"/>
      <c r="L278" s="133"/>
      <c r="M278" s="101"/>
    </row>
    <row r="279" spans="8:13" ht="15.75">
      <c r="H279" s="100"/>
      <c r="I279" s="133"/>
      <c r="J279" s="133"/>
      <c r="K279" s="133"/>
      <c r="L279" s="133"/>
      <c r="M279" s="101"/>
    </row>
    <row r="280" spans="8:13" ht="15.75">
      <c r="H280" s="100"/>
      <c r="I280" s="133"/>
      <c r="J280" s="133"/>
      <c r="K280" s="133"/>
      <c r="L280" s="133"/>
      <c r="M280" s="101"/>
    </row>
    <row r="281" spans="8:13" ht="15.75">
      <c r="H281" s="100"/>
      <c r="I281" s="133"/>
      <c r="J281" s="133"/>
      <c r="K281" s="133"/>
      <c r="L281" s="133"/>
      <c r="M281" s="101"/>
    </row>
    <row r="282" spans="8:13" ht="15.75">
      <c r="H282" s="100"/>
      <c r="I282" s="133"/>
      <c r="J282" s="133"/>
      <c r="K282" s="133"/>
      <c r="L282" s="133"/>
      <c r="M282" s="101"/>
    </row>
    <row r="283" spans="8:13" ht="15.75">
      <c r="H283" s="100"/>
      <c r="I283" s="133"/>
      <c r="J283" s="133"/>
      <c r="K283" s="133"/>
      <c r="L283" s="133"/>
      <c r="M283" s="101"/>
    </row>
    <row r="284" spans="8:13" ht="15.75">
      <c r="H284" s="100"/>
      <c r="I284" s="133"/>
      <c r="J284" s="133"/>
      <c r="K284" s="133"/>
      <c r="L284" s="133"/>
      <c r="M284" s="101"/>
    </row>
    <row r="285" spans="8:13" ht="15.75">
      <c r="H285" s="100"/>
      <c r="I285" s="133"/>
      <c r="J285" s="133"/>
      <c r="K285" s="133"/>
      <c r="L285" s="133"/>
      <c r="M285" s="101"/>
    </row>
    <row r="286" spans="8:13" ht="15.75">
      <c r="H286" s="100"/>
      <c r="I286" s="133"/>
      <c r="J286" s="133"/>
      <c r="K286" s="133"/>
      <c r="L286" s="133"/>
      <c r="M286" s="101"/>
    </row>
    <row r="287" spans="8:13" ht="15.75">
      <c r="H287" s="100"/>
      <c r="I287" s="133"/>
      <c r="J287" s="133"/>
      <c r="K287" s="133"/>
      <c r="L287" s="133"/>
      <c r="M287" s="101"/>
    </row>
    <row r="288" spans="8:13" ht="15.75">
      <c r="H288" s="100"/>
      <c r="I288" s="133"/>
      <c r="J288" s="133"/>
      <c r="K288" s="133"/>
      <c r="L288" s="133"/>
      <c r="M288" s="101"/>
    </row>
    <row r="289" spans="8:13" ht="15.75">
      <c r="H289" s="100"/>
      <c r="I289" s="133"/>
      <c r="J289" s="133"/>
      <c r="K289" s="133"/>
      <c r="L289" s="133"/>
      <c r="M289" s="101"/>
    </row>
    <row r="290" spans="8:13" ht="15.75">
      <c r="H290" s="100"/>
      <c r="I290" s="133"/>
      <c r="J290" s="133"/>
      <c r="K290" s="133"/>
      <c r="L290" s="133"/>
      <c r="M290" s="101"/>
    </row>
    <row r="291" spans="8:13" ht="15.75">
      <c r="H291" s="100"/>
      <c r="I291" s="133"/>
      <c r="J291" s="133"/>
      <c r="K291" s="133"/>
      <c r="L291" s="133"/>
      <c r="M291" s="101"/>
    </row>
    <row r="292" spans="8:13" ht="15.75">
      <c r="H292" s="100"/>
      <c r="I292" s="133"/>
      <c r="J292" s="133"/>
      <c r="K292" s="133"/>
      <c r="L292" s="133"/>
      <c r="M292" s="101"/>
    </row>
    <row r="293" spans="8:13" ht="15.75">
      <c r="H293" s="100"/>
      <c r="I293" s="133"/>
      <c r="J293" s="133"/>
      <c r="K293" s="133"/>
      <c r="L293" s="133"/>
      <c r="M293" s="101"/>
    </row>
    <row r="294" spans="8:13" ht="15.75">
      <c r="H294" s="100"/>
      <c r="I294" s="133"/>
      <c r="J294" s="133"/>
      <c r="K294" s="133"/>
      <c r="L294" s="133"/>
      <c r="M294" s="101"/>
    </row>
    <row r="295" spans="8:13" ht="15.75">
      <c r="H295" s="100"/>
      <c r="I295" s="133"/>
      <c r="J295" s="133"/>
      <c r="K295" s="133"/>
      <c r="L295" s="133"/>
      <c r="M295" s="101"/>
    </row>
    <row r="296" spans="8:13" ht="15.75">
      <c r="H296" s="100"/>
      <c r="I296" s="133"/>
      <c r="J296" s="133"/>
      <c r="K296" s="133"/>
      <c r="L296" s="133"/>
      <c r="M296" s="101"/>
    </row>
    <row r="297" spans="8:13" ht="15.75">
      <c r="H297" s="100"/>
      <c r="I297" s="133"/>
      <c r="J297" s="133"/>
      <c r="K297" s="133"/>
      <c r="L297" s="133"/>
      <c r="M297" s="101"/>
    </row>
    <row r="298" spans="8:13" ht="15.75">
      <c r="H298" s="100"/>
      <c r="I298" s="133"/>
      <c r="J298" s="133"/>
      <c r="K298" s="133"/>
      <c r="L298" s="133"/>
      <c r="M298" s="101"/>
    </row>
    <row r="299" spans="8:13" ht="15.75">
      <c r="H299" s="100"/>
      <c r="I299" s="133"/>
      <c r="J299" s="133"/>
      <c r="K299" s="133"/>
      <c r="L299" s="133"/>
      <c r="M299" s="101"/>
    </row>
    <row r="300" spans="8:13" ht="15.75">
      <c r="H300" s="100"/>
      <c r="I300" s="133"/>
      <c r="J300" s="133"/>
      <c r="K300" s="133"/>
      <c r="L300" s="133"/>
      <c r="M300" s="101"/>
    </row>
    <row r="301" spans="8:13" ht="15.75">
      <c r="H301" s="100"/>
      <c r="I301" s="133"/>
      <c r="J301" s="133"/>
      <c r="K301" s="133"/>
      <c r="L301" s="133"/>
      <c r="M301" s="101"/>
    </row>
    <row r="302" spans="8:13" ht="15.75">
      <c r="H302" s="100"/>
      <c r="I302" s="133"/>
      <c r="J302" s="133"/>
      <c r="K302" s="133"/>
      <c r="L302" s="133"/>
      <c r="M302" s="101"/>
    </row>
    <row r="303" spans="8:13" ht="15.75">
      <c r="H303" s="100"/>
      <c r="I303" s="133"/>
      <c r="J303" s="133"/>
      <c r="K303" s="133"/>
      <c r="L303" s="133"/>
      <c r="M303" s="101"/>
    </row>
    <row r="304" spans="8:13" ht="15.75">
      <c r="H304" s="100"/>
      <c r="I304" s="133"/>
      <c r="J304" s="133"/>
      <c r="K304" s="133"/>
      <c r="L304" s="133"/>
      <c r="M304" s="101"/>
    </row>
    <row r="305" spans="8:13" ht="15.75">
      <c r="H305" s="100"/>
      <c r="I305" s="133"/>
      <c r="J305" s="133"/>
      <c r="K305" s="133"/>
      <c r="L305" s="133"/>
      <c r="M305" s="101"/>
    </row>
    <row r="306" spans="8:13" ht="15.75">
      <c r="H306" s="100"/>
      <c r="I306" s="133"/>
      <c r="J306" s="133"/>
      <c r="K306" s="133"/>
      <c r="L306" s="133"/>
      <c r="M306" s="101"/>
    </row>
    <row r="307" spans="8:13" ht="15.75">
      <c r="H307" s="100"/>
      <c r="I307" s="133"/>
      <c r="J307" s="133"/>
      <c r="K307" s="133"/>
      <c r="L307" s="133"/>
      <c r="M307" s="101"/>
    </row>
    <row r="308" spans="8:13" ht="15.75">
      <c r="H308" s="100"/>
      <c r="I308" s="133"/>
      <c r="J308" s="133"/>
      <c r="K308" s="133"/>
      <c r="L308" s="133"/>
      <c r="M308" s="101"/>
    </row>
    <row r="309" spans="8:13" ht="15.75">
      <c r="H309" s="100"/>
      <c r="I309" s="133"/>
      <c r="J309" s="133"/>
      <c r="K309" s="133"/>
      <c r="L309" s="133"/>
      <c r="M309" s="101"/>
    </row>
    <row r="310" spans="8:13" ht="15.75">
      <c r="H310" s="100"/>
      <c r="I310" s="133"/>
      <c r="J310" s="133"/>
      <c r="K310" s="133"/>
      <c r="L310" s="133"/>
      <c r="M310" s="101"/>
    </row>
    <row r="311" spans="8:13" ht="15.75">
      <c r="H311" s="100"/>
      <c r="I311" s="133"/>
      <c r="J311" s="133"/>
      <c r="K311" s="133"/>
      <c r="L311" s="133"/>
      <c r="M311" s="101"/>
    </row>
    <row r="312" spans="8:13" ht="15.75">
      <c r="H312" s="100"/>
      <c r="I312" s="133"/>
      <c r="J312" s="133"/>
      <c r="K312" s="133"/>
      <c r="L312" s="133"/>
      <c r="M312" s="101"/>
    </row>
    <row r="313" spans="8:13" ht="15.75">
      <c r="H313" s="100"/>
      <c r="I313" s="133"/>
      <c r="J313" s="133"/>
      <c r="K313" s="133"/>
      <c r="L313" s="133"/>
      <c r="M313" s="101"/>
    </row>
    <row r="314" spans="8:13" ht="15.75">
      <c r="H314" s="100"/>
      <c r="I314" s="133"/>
      <c r="J314" s="133"/>
      <c r="K314" s="133"/>
      <c r="L314" s="133"/>
      <c r="M314" s="101"/>
    </row>
    <row r="315" spans="8:13" ht="15.75">
      <c r="H315" s="100"/>
      <c r="I315" s="133"/>
      <c r="J315" s="133"/>
      <c r="K315" s="133"/>
      <c r="L315" s="133"/>
      <c r="M315" s="101"/>
    </row>
    <row r="316" spans="8:13" ht="15.75">
      <c r="H316" s="100"/>
      <c r="I316" s="133"/>
      <c r="J316" s="133"/>
      <c r="K316" s="133"/>
      <c r="L316" s="133"/>
      <c r="M316" s="101"/>
    </row>
    <row r="317" spans="8:13" ht="15.75">
      <c r="H317" s="100"/>
      <c r="I317" s="133"/>
      <c r="J317" s="133"/>
      <c r="K317" s="133"/>
      <c r="L317" s="133"/>
      <c r="M317" s="101"/>
    </row>
    <row r="318" spans="8:13" ht="15.75">
      <c r="H318" s="100"/>
      <c r="I318" s="133"/>
      <c r="J318" s="133"/>
      <c r="K318" s="133"/>
      <c r="L318" s="133"/>
      <c r="M318" s="101"/>
    </row>
    <row r="319" spans="8:13" ht="15.75">
      <c r="H319" s="100"/>
      <c r="I319" s="133"/>
      <c r="J319" s="133"/>
      <c r="K319" s="133"/>
      <c r="L319" s="133"/>
      <c r="M319" s="101"/>
    </row>
    <row r="320" spans="8:13" ht="15.75">
      <c r="H320" s="100"/>
      <c r="I320" s="133"/>
      <c r="J320" s="133"/>
      <c r="K320" s="133"/>
      <c r="L320" s="133"/>
      <c r="M320" s="101"/>
    </row>
    <row r="321" spans="8:13" ht="15.75">
      <c r="H321" s="100"/>
      <c r="I321" s="133"/>
      <c r="J321" s="133"/>
      <c r="K321" s="133"/>
      <c r="L321" s="133"/>
      <c r="M321" s="101"/>
    </row>
    <row r="322" spans="8:13" ht="15.75">
      <c r="H322" s="100"/>
      <c r="I322" s="133"/>
      <c r="J322" s="133"/>
      <c r="K322" s="133"/>
      <c r="L322" s="133"/>
      <c r="M322" s="101"/>
    </row>
    <row r="323" spans="8:13" ht="15.75">
      <c r="H323" s="100"/>
      <c r="I323" s="133"/>
      <c r="J323" s="133"/>
      <c r="K323" s="133"/>
      <c r="L323" s="133"/>
      <c r="M323" s="101"/>
    </row>
    <row r="324" spans="8:13" ht="15.75">
      <c r="H324" s="100"/>
      <c r="I324" s="133"/>
      <c r="J324" s="133"/>
      <c r="K324" s="133"/>
      <c r="L324" s="133"/>
      <c r="M324" s="101"/>
    </row>
    <row r="325" spans="8:13" ht="15.75">
      <c r="H325" s="100"/>
      <c r="I325" s="133"/>
      <c r="J325" s="133"/>
      <c r="K325" s="133"/>
      <c r="L325" s="133"/>
      <c r="M325" s="101"/>
    </row>
    <row r="326" spans="8:13" ht="15.75">
      <c r="H326" s="100"/>
      <c r="I326" s="133"/>
      <c r="J326" s="133"/>
      <c r="K326" s="133"/>
      <c r="L326" s="133"/>
      <c r="M326" s="101"/>
    </row>
    <row r="327" spans="8:13" ht="15.75">
      <c r="H327" s="100"/>
      <c r="I327" s="133"/>
      <c r="J327" s="133"/>
      <c r="K327" s="133"/>
      <c r="L327" s="133"/>
      <c r="M327" s="101"/>
    </row>
    <row r="328" spans="8:13" ht="15.75">
      <c r="H328" s="100"/>
      <c r="I328" s="133"/>
      <c r="J328" s="133"/>
      <c r="K328" s="133"/>
      <c r="L328" s="133"/>
      <c r="M328" s="101"/>
    </row>
    <row r="329" spans="8:13" ht="15.75">
      <c r="H329" s="100"/>
      <c r="I329" s="133"/>
      <c r="J329" s="133"/>
      <c r="K329" s="133"/>
      <c r="L329" s="133"/>
      <c r="M329" s="101"/>
    </row>
    <row r="330" spans="8:13" ht="15.75">
      <c r="H330" s="100"/>
      <c r="I330" s="133"/>
      <c r="J330" s="133"/>
      <c r="K330" s="133"/>
      <c r="L330" s="133"/>
      <c r="M330" s="101"/>
    </row>
    <row r="331" spans="8:13" ht="15.75">
      <c r="H331" s="100"/>
      <c r="I331" s="133"/>
      <c r="J331" s="133"/>
      <c r="K331" s="133"/>
      <c r="L331" s="133"/>
      <c r="M331" s="101"/>
    </row>
    <row r="332" spans="8:13" ht="15.75">
      <c r="H332" s="100"/>
      <c r="I332" s="133"/>
      <c r="J332" s="133"/>
      <c r="K332" s="133"/>
      <c r="L332" s="133"/>
      <c r="M332" s="101"/>
    </row>
    <row r="333" spans="8:13" ht="15.75">
      <c r="H333" s="100"/>
      <c r="I333" s="133"/>
      <c r="J333" s="133"/>
      <c r="K333" s="133"/>
      <c r="L333" s="133"/>
      <c r="M333" s="101"/>
    </row>
    <row r="334" spans="8:13" ht="15.75">
      <c r="H334" s="100"/>
      <c r="I334" s="133"/>
      <c r="J334" s="133"/>
      <c r="K334" s="133"/>
      <c r="L334" s="133"/>
      <c r="M334" s="101"/>
    </row>
    <row r="335" spans="8:13" ht="15.75">
      <c r="H335" s="100"/>
      <c r="I335" s="133"/>
      <c r="J335" s="133"/>
      <c r="K335" s="133"/>
      <c r="L335" s="133"/>
      <c r="M335" s="101"/>
    </row>
    <row r="336" spans="8:13" ht="15.75">
      <c r="H336" s="100"/>
      <c r="I336" s="133"/>
      <c r="J336" s="133"/>
      <c r="K336" s="133"/>
      <c r="L336" s="133"/>
      <c r="M336" s="101"/>
    </row>
    <row r="337" spans="8:13" ht="15.75">
      <c r="H337" s="100"/>
      <c r="I337" s="133"/>
      <c r="J337" s="133"/>
      <c r="K337" s="133"/>
      <c r="L337" s="133"/>
      <c r="M337" s="101"/>
    </row>
    <row r="338" spans="8:13" ht="15.75">
      <c r="H338" s="100"/>
      <c r="I338" s="133"/>
      <c r="J338" s="133"/>
      <c r="K338" s="133"/>
      <c r="L338" s="133"/>
      <c r="M338" s="101"/>
    </row>
    <row r="339" spans="8:13" ht="15.75">
      <c r="H339" s="100"/>
      <c r="I339" s="133"/>
      <c r="J339" s="133"/>
      <c r="K339" s="133"/>
      <c r="L339" s="133"/>
      <c r="M339" s="101"/>
    </row>
    <row r="340" spans="8:13" ht="15.75">
      <c r="H340" s="100"/>
      <c r="I340" s="133"/>
      <c r="J340" s="133"/>
      <c r="K340" s="133"/>
      <c r="L340" s="133"/>
      <c r="M340" s="101"/>
    </row>
    <row r="341" spans="8:13" ht="15.75">
      <c r="H341" s="100"/>
      <c r="I341" s="133"/>
      <c r="J341" s="133"/>
      <c r="K341" s="133"/>
      <c r="L341" s="133"/>
      <c r="M341" s="101"/>
    </row>
    <row r="342" spans="8:13" ht="15.75">
      <c r="H342" s="100"/>
      <c r="I342" s="133"/>
      <c r="J342" s="133"/>
      <c r="K342" s="133"/>
      <c r="L342" s="133"/>
      <c r="M342" s="101"/>
    </row>
    <row r="343" spans="8:13" ht="15.75">
      <c r="H343" s="100"/>
      <c r="I343" s="133"/>
      <c r="J343" s="133"/>
      <c r="K343" s="133"/>
      <c r="L343" s="133"/>
      <c r="M343" s="101"/>
    </row>
    <row r="344" spans="8:13" ht="15.75">
      <c r="H344" s="100"/>
      <c r="I344" s="133"/>
      <c r="J344" s="133"/>
      <c r="K344" s="133"/>
      <c r="L344" s="133"/>
      <c r="M344" s="101"/>
    </row>
    <row r="345" spans="8:13" ht="15.75">
      <c r="H345" s="100"/>
      <c r="I345" s="133"/>
      <c r="J345" s="133"/>
      <c r="K345" s="133"/>
      <c r="L345" s="133"/>
      <c r="M345" s="101"/>
    </row>
    <row r="346" spans="8:13" ht="15.75">
      <c r="H346" s="100"/>
      <c r="I346" s="133"/>
      <c r="J346" s="133"/>
      <c r="K346" s="133"/>
      <c r="L346" s="133"/>
      <c r="M346" s="101"/>
    </row>
    <row r="347" spans="8:13" ht="15.75">
      <c r="H347" s="100"/>
      <c r="I347" s="133"/>
      <c r="J347" s="133"/>
      <c r="K347" s="133"/>
      <c r="L347" s="133"/>
      <c r="M347" s="101"/>
    </row>
    <row r="348" spans="8:13" ht="15.75">
      <c r="H348" s="100"/>
      <c r="I348" s="133"/>
      <c r="J348" s="133"/>
      <c r="K348" s="133"/>
      <c r="L348" s="133"/>
      <c r="M348" s="101"/>
    </row>
    <row r="349" spans="8:13" ht="15.75">
      <c r="H349" s="100"/>
      <c r="I349" s="133"/>
      <c r="J349" s="133"/>
      <c r="K349" s="133"/>
      <c r="L349" s="133"/>
      <c r="M349" s="101"/>
    </row>
    <row r="350" spans="8:13" ht="15.75">
      <c r="H350" s="100"/>
      <c r="I350" s="133"/>
      <c r="J350" s="133"/>
      <c r="K350" s="133"/>
      <c r="L350" s="133"/>
      <c r="M350" s="101"/>
    </row>
    <row r="351" spans="8:13" ht="15.75">
      <c r="H351" s="100"/>
      <c r="I351" s="133"/>
      <c r="J351" s="133"/>
      <c r="K351" s="133"/>
      <c r="L351" s="133"/>
      <c r="M351" s="101"/>
    </row>
    <row r="352" spans="8:13" ht="15.75">
      <c r="H352" s="100"/>
      <c r="I352" s="133"/>
      <c r="J352" s="133"/>
      <c r="K352" s="133"/>
      <c r="L352" s="133"/>
      <c r="M352" s="101"/>
    </row>
    <row r="353" spans="8:13" ht="15.75">
      <c r="H353" s="100"/>
      <c r="I353" s="133"/>
      <c r="J353" s="133"/>
      <c r="K353" s="133"/>
      <c r="L353" s="133"/>
      <c r="M353" s="101"/>
    </row>
    <row r="354" spans="8:13" ht="15.75">
      <c r="H354" s="100"/>
      <c r="I354" s="133"/>
      <c r="J354" s="133"/>
      <c r="K354" s="133"/>
      <c r="L354" s="133"/>
      <c r="M354" s="101"/>
    </row>
    <row r="355" spans="8:13" ht="15.75">
      <c r="H355" s="100"/>
      <c r="I355" s="133"/>
      <c r="J355" s="133"/>
      <c r="K355" s="133"/>
      <c r="L355" s="133"/>
      <c r="M355" s="101"/>
    </row>
    <row r="356" spans="8:13" ht="15.75">
      <c r="H356" s="100"/>
      <c r="I356" s="133"/>
      <c r="J356" s="133"/>
      <c r="K356" s="133"/>
      <c r="L356" s="133"/>
      <c r="M356" s="101"/>
    </row>
    <row r="357" spans="8:13" ht="15.75">
      <c r="H357" s="100"/>
      <c r="I357" s="133"/>
      <c r="J357" s="133"/>
      <c r="K357" s="133"/>
      <c r="L357" s="133"/>
      <c r="M357" s="101"/>
    </row>
    <row r="358" spans="8:13" ht="15.75">
      <c r="H358" s="100"/>
      <c r="I358" s="133"/>
      <c r="J358" s="133"/>
      <c r="K358" s="133"/>
      <c r="L358" s="133"/>
      <c r="M358" s="101"/>
    </row>
    <row r="359" spans="8:13" ht="15.75">
      <c r="H359" s="100"/>
      <c r="I359" s="133"/>
      <c r="J359" s="133"/>
      <c r="K359" s="133"/>
      <c r="L359" s="133"/>
      <c r="M359" s="101"/>
    </row>
    <row r="360" spans="8:13" ht="15.75">
      <c r="H360" s="100"/>
      <c r="I360" s="133"/>
      <c r="J360" s="133"/>
      <c r="K360" s="133"/>
      <c r="L360" s="133"/>
      <c r="M360" s="101"/>
    </row>
    <row r="361" spans="8:13" ht="15.75">
      <c r="H361" s="100"/>
      <c r="I361" s="133"/>
      <c r="J361" s="133"/>
      <c r="K361" s="133"/>
      <c r="L361" s="133"/>
      <c r="M361" s="101"/>
    </row>
    <row r="362" spans="8:13" ht="15.75">
      <c r="H362" s="100"/>
      <c r="I362" s="133"/>
      <c r="J362" s="133"/>
      <c r="K362" s="133"/>
      <c r="L362" s="133"/>
      <c r="M362" s="101"/>
    </row>
    <row r="363" spans="8:13" ht="15.75">
      <c r="H363" s="100"/>
      <c r="I363" s="133"/>
      <c r="J363" s="133"/>
      <c r="K363" s="133"/>
      <c r="L363" s="133"/>
      <c r="M363" s="101"/>
    </row>
    <row r="364" spans="8:13" ht="15.75">
      <c r="H364" s="100"/>
      <c r="I364" s="133"/>
      <c r="J364" s="133"/>
      <c r="K364" s="133"/>
      <c r="L364" s="133"/>
      <c r="M364" s="101"/>
    </row>
    <row r="365" spans="8:13" ht="15.75">
      <c r="H365" s="100"/>
      <c r="I365" s="133"/>
      <c r="J365" s="133"/>
      <c r="K365" s="133"/>
      <c r="L365" s="133"/>
      <c r="M365" s="101"/>
    </row>
    <row r="366" spans="8:13" ht="15.75">
      <c r="H366" s="100"/>
      <c r="I366" s="133"/>
      <c r="J366" s="133"/>
      <c r="K366" s="133"/>
      <c r="L366" s="133"/>
      <c r="M366" s="101"/>
    </row>
    <row r="367" spans="8:13" ht="15.75">
      <c r="H367" s="100"/>
      <c r="I367" s="133"/>
      <c r="J367" s="133"/>
      <c r="K367" s="133"/>
      <c r="L367" s="133"/>
      <c r="M367" s="101"/>
    </row>
    <row r="368" spans="8:13" ht="15.75">
      <c r="H368" s="100"/>
      <c r="I368" s="133"/>
      <c r="J368" s="133"/>
      <c r="K368" s="133"/>
      <c r="L368" s="133"/>
      <c r="M368" s="101"/>
    </row>
    <row r="369" spans="8:13" ht="15.75">
      <c r="H369" s="100"/>
      <c r="I369" s="133"/>
      <c r="J369" s="133"/>
      <c r="K369" s="133"/>
      <c r="L369" s="133"/>
      <c r="M369" s="101"/>
    </row>
    <row r="370" spans="8:13" ht="15.75">
      <c r="H370" s="100"/>
      <c r="I370" s="133"/>
      <c r="J370" s="133"/>
      <c r="K370" s="133"/>
      <c r="L370" s="133"/>
      <c r="M370" s="101"/>
    </row>
    <row r="371" spans="8:13" ht="15.75">
      <c r="H371" s="100"/>
      <c r="I371" s="133"/>
      <c r="J371" s="133"/>
      <c r="K371" s="133"/>
      <c r="L371" s="133"/>
      <c r="M371" s="101"/>
    </row>
    <row r="372" spans="8:13" ht="15.75">
      <c r="H372" s="100"/>
      <c r="I372" s="133"/>
      <c r="J372" s="133"/>
      <c r="K372" s="133"/>
      <c r="L372" s="133"/>
      <c r="M372" s="101"/>
    </row>
    <row r="373" spans="8:13" ht="15.75">
      <c r="H373" s="100"/>
      <c r="I373" s="133"/>
      <c r="J373" s="133"/>
      <c r="K373" s="133"/>
      <c r="L373" s="133"/>
      <c r="M373" s="101"/>
    </row>
    <row r="374" spans="8:13" ht="15.75">
      <c r="H374" s="100"/>
      <c r="I374" s="133"/>
      <c r="J374" s="133"/>
      <c r="K374" s="133"/>
      <c r="L374" s="133"/>
      <c r="M374" s="101"/>
    </row>
    <row r="375" spans="8:13" ht="15.75">
      <c r="H375" s="100"/>
      <c r="I375" s="133"/>
      <c r="J375" s="133"/>
      <c r="K375" s="133"/>
      <c r="L375" s="133"/>
      <c r="M375" s="101"/>
    </row>
    <row r="376" spans="8:13" ht="15.75">
      <c r="H376" s="100"/>
      <c r="I376" s="133"/>
      <c r="J376" s="133"/>
      <c r="K376" s="133"/>
      <c r="L376" s="133"/>
      <c r="M376" s="101"/>
    </row>
    <row r="377" spans="8:13" ht="15.75">
      <c r="H377" s="100"/>
      <c r="I377" s="133"/>
      <c r="J377" s="133"/>
      <c r="K377" s="133"/>
      <c r="L377" s="133"/>
      <c r="M377" s="101"/>
    </row>
    <row r="378" spans="8:13" ht="15.75">
      <c r="H378" s="100"/>
      <c r="I378" s="133"/>
      <c r="J378" s="133"/>
      <c r="K378" s="133"/>
      <c r="L378" s="133"/>
      <c r="M378" s="101"/>
    </row>
    <row r="379" spans="8:13" ht="15.75">
      <c r="H379" s="100"/>
      <c r="I379" s="133"/>
      <c r="J379" s="133"/>
      <c r="K379" s="133"/>
      <c r="L379" s="133"/>
      <c r="M379" s="101"/>
    </row>
    <row r="380" spans="8:13" ht="15.75">
      <c r="H380" s="100"/>
      <c r="I380" s="133"/>
      <c r="J380" s="133"/>
      <c r="K380" s="133"/>
      <c r="L380" s="133"/>
      <c r="M380" s="101"/>
    </row>
    <row r="381" spans="8:13" ht="15.75">
      <c r="H381" s="100"/>
      <c r="I381" s="133"/>
      <c r="J381" s="133"/>
      <c r="K381" s="133"/>
      <c r="L381" s="133"/>
      <c r="M381" s="101"/>
    </row>
    <row r="382" spans="8:13" ht="15.75">
      <c r="H382" s="100"/>
      <c r="I382" s="133"/>
      <c r="J382" s="133"/>
      <c r="K382" s="133"/>
      <c r="L382" s="133"/>
      <c r="M382" s="101"/>
    </row>
    <row r="383" spans="8:13" ht="15.75">
      <c r="H383" s="100"/>
      <c r="I383" s="133"/>
      <c r="J383" s="133"/>
      <c r="K383" s="133"/>
      <c r="L383" s="133"/>
      <c r="M383" s="101"/>
    </row>
    <row r="384" spans="8:13" ht="15.75">
      <c r="H384" s="100"/>
      <c r="I384" s="133"/>
      <c r="J384" s="133"/>
      <c r="K384" s="133"/>
      <c r="L384" s="133"/>
      <c r="M384" s="101"/>
    </row>
    <row r="385" spans="8:13" ht="15.75">
      <c r="H385" s="100"/>
      <c r="I385" s="133"/>
      <c r="J385" s="133"/>
      <c r="K385" s="133"/>
      <c r="L385" s="133"/>
      <c r="M385" s="101"/>
    </row>
    <row r="386" spans="8:13" ht="15.75">
      <c r="H386" s="100"/>
      <c r="I386" s="133"/>
      <c r="J386" s="133"/>
      <c r="K386" s="133"/>
      <c r="L386" s="133"/>
      <c r="M386" s="101"/>
    </row>
    <row r="387" spans="8:13" ht="15.75">
      <c r="H387" s="100"/>
      <c r="I387" s="133"/>
      <c r="J387" s="133"/>
      <c r="K387" s="133"/>
      <c r="L387" s="133"/>
      <c r="M387" s="101"/>
    </row>
    <row r="388" spans="8:13" ht="15.75">
      <c r="H388" s="100"/>
      <c r="I388" s="133"/>
      <c r="J388" s="133"/>
      <c r="K388" s="133"/>
      <c r="L388" s="133"/>
      <c r="M388" s="101"/>
    </row>
    <row r="389" spans="8:13" ht="15.75">
      <c r="H389" s="100"/>
      <c r="I389" s="133"/>
      <c r="J389" s="133"/>
      <c r="K389" s="133"/>
      <c r="L389" s="133"/>
      <c r="M389" s="101"/>
    </row>
    <row r="390" spans="8:13" ht="15.75">
      <c r="H390" s="100"/>
      <c r="I390" s="133"/>
      <c r="J390" s="133"/>
      <c r="K390" s="133"/>
      <c r="L390" s="133"/>
      <c r="M390" s="101"/>
    </row>
    <row r="391" spans="8:13" ht="15.75">
      <c r="H391" s="100"/>
      <c r="I391" s="133"/>
      <c r="J391" s="133"/>
      <c r="K391" s="133"/>
      <c r="L391" s="133"/>
      <c r="M391" s="101"/>
    </row>
    <row r="392" spans="8:13" ht="15.75">
      <c r="H392" s="100"/>
      <c r="I392" s="133"/>
      <c r="J392" s="133"/>
      <c r="K392" s="133"/>
      <c r="L392" s="133"/>
      <c r="M392" s="101"/>
    </row>
    <row r="393" spans="8:13" ht="15.75">
      <c r="H393" s="100"/>
      <c r="I393" s="133"/>
      <c r="J393" s="133"/>
      <c r="K393" s="133"/>
      <c r="L393" s="133"/>
      <c r="M393" s="101"/>
    </row>
    <row r="394" spans="8:13" ht="15.75">
      <c r="H394" s="100"/>
      <c r="I394" s="133"/>
      <c r="J394" s="133"/>
      <c r="K394" s="133"/>
      <c r="L394" s="133"/>
      <c r="M394" s="101"/>
    </row>
    <row r="395" spans="8:13" ht="15.75">
      <c r="H395" s="100"/>
      <c r="I395" s="133"/>
      <c r="J395" s="133"/>
      <c r="K395" s="133"/>
      <c r="L395" s="133"/>
      <c r="M395" s="101"/>
    </row>
    <row r="396" spans="8:13" ht="15.75">
      <c r="H396" s="100"/>
      <c r="I396" s="133"/>
      <c r="J396" s="133"/>
      <c r="K396" s="133"/>
      <c r="L396" s="133"/>
      <c r="M396" s="101"/>
    </row>
    <row r="397" spans="8:13" ht="15.75">
      <c r="H397" s="100"/>
      <c r="I397" s="133"/>
      <c r="J397" s="133"/>
      <c r="K397" s="133"/>
      <c r="L397" s="133"/>
      <c r="M397" s="101"/>
    </row>
    <row r="398" spans="8:13" ht="15.75">
      <c r="H398" s="100"/>
      <c r="I398" s="133"/>
      <c r="J398" s="133"/>
      <c r="K398" s="133"/>
      <c r="L398" s="133"/>
      <c r="M398" s="101"/>
    </row>
    <row r="399" spans="8:13" ht="15.75">
      <c r="H399" s="100"/>
      <c r="I399" s="133"/>
      <c r="J399" s="133"/>
      <c r="K399" s="133"/>
      <c r="L399" s="133"/>
      <c r="M399" s="101"/>
    </row>
    <row r="400" spans="8:13" ht="15.75">
      <c r="H400" s="100"/>
      <c r="I400" s="133"/>
      <c r="J400" s="133"/>
      <c r="K400" s="133"/>
      <c r="L400" s="133"/>
      <c r="M400" s="101"/>
    </row>
    <row r="401" spans="8:13" ht="15.75">
      <c r="H401" s="100"/>
      <c r="I401" s="133"/>
      <c r="J401" s="133"/>
      <c r="K401" s="133"/>
      <c r="L401" s="133"/>
      <c r="M401" s="101"/>
    </row>
    <row r="402" spans="8:13" ht="15.75">
      <c r="H402" s="100"/>
      <c r="I402" s="133"/>
      <c r="J402" s="133"/>
      <c r="K402" s="133"/>
      <c r="L402" s="133"/>
      <c r="M402" s="101"/>
    </row>
    <row r="403" spans="8:13" ht="15.75">
      <c r="H403" s="100"/>
      <c r="I403" s="133"/>
      <c r="J403" s="133"/>
      <c r="K403" s="133"/>
      <c r="L403" s="133"/>
      <c r="M403" s="101"/>
    </row>
    <row r="404" spans="8:13" ht="15.75">
      <c r="H404" s="100"/>
      <c r="I404" s="133"/>
      <c r="J404" s="133"/>
      <c r="K404" s="133"/>
      <c r="L404" s="133"/>
      <c r="M404" s="101"/>
    </row>
    <row r="405" spans="8:13" ht="15.75">
      <c r="H405" s="100"/>
      <c r="I405" s="133"/>
      <c r="J405" s="133"/>
      <c r="K405" s="133"/>
      <c r="L405" s="133"/>
      <c r="M405" s="101"/>
    </row>
    <row r="406" spans="8:13" ht="15.75">
      <c r="H406" s="100"/>
      <c r="I406" s="133"/>
      <c r="J406" s="133"/>
      <c r="K406" s="133"/>
      <c r="L406" s="133"/>
      <c r="M406" s="101"/>
    </row>
    <row r="407" spans="8:13" ht="15.75">
      <c r="H407" s="100"/>
      <c r="I407" s="133"/>
      <c r="J407" s="133"/>
      <c r="K407" s="133"/>
      <c r="L407" s="133"/>
      <c r="M407" s="101"/>
    </row>
    <row r="408" spans="8:13" ht="15.75">
      <c r="H408" s="100"/>
      <c r="I408" s="133"/>
      <c r="J408" s="133"/>
      <c r="K408" s="133"/>
      <c r="L408" s="133"/>
      <c r="M408" s="101"/>
    </row>
    <row r="409" spans="8:13" ht="15.75">
      <c r="H409" s="100"/>
      <c r="I409" s="133"/>
      <c r="J409" s="133"/>
      <c r="K409" s="133"/>
      <c r="L409" s="133"/>
      <c r="M409" s="101"/>
    </row>
    <row r="410" spans="8:13" ht="15.75">
      <c r="H410" s="100"/>
      <c r="I410" s="133"/>
      <c r="J410" s="133"/>
      <c r="K410" s="133"/>
      <c r="L410" s="133"/>
      <c r="M410" s="101"/>
    </row>
    <row r="411" spans="8:13" ht="15.75">
      <c r="H411" s="100"/>
      <c r="I411" s="133"/>
      <c r="J411" s="133"/>
      <c r="K411" s="133"/>
      <c r="L411" s="133"/>
      <c r="M411" s="101"/>
    </row>
    <row r="412" spans="8:13" ht="15.75">
      <c r="H412" s="100"/>
      <c r="I412" s="133"/>
      <c r="J412" s="133"/>
      <c r="K412" s="133"/>
      <c r="L412" s="133"/>
      <c r="M412" s="101"/>
    </row>
    <row r="413" spans="8:13" ht="15.75">
      <c r="H413" s="100"/>
      <c r="I413" s="133"/>
      <c r="J413" s="133"/>
      <c r="K413" s="133"/>
      <c r="L413" s="133"/>
      <c r="M413" s="101"/>
    </row>
    <row r="414" spans="8:13" ht="15.75">
      <c r="H414" s="100"/>
      <c r="I414" s="133"/>
      <c r="J414" s="133"/>
      <c r="K414" s="133"/>
      <c r="L414" s="133"/>
      <c r="M414" s="101"/>
    </row>
    <row r="415" spans="8:13" ht="15.75">
      <c r="H415" s="100"/>
      <c r="I415" s="133"/>
      <c r="J415" s="133"/>
      <c r="K415" s="133"/>
      <c r="L415" s="133"/>
      <c r="M415" s="101"/>
    </row>
    <row r="416" spans="8:13" ht="15.75">
      <c r="H416" s="100"/>
      <c r="I416" s="133"/>
      <c r="J416" s="133"/>
      <c r="K416" s="133"/>
      <c r="L416" s="133"/>
      <c r="M416" s="101"/>
    </row>
    <row r="417" spans="8:13" ht="15.75">
      <c r="H417" s="100"/>
      <c r="I417" s="133"/>
      <c r="J417" s="133"/>
      <c r="K417" s="133"/>
      <c r="L417" s="133"/>
      <c r="M417" s="101"/>
    </row>
    <row r="418" spans="8:13" ht="15.75">
      <c r="H418" s="100"/>
      <c r="I418" s="133"/>
      <c r="J418" s="133"/>
      <c r="K418" s="133"/>
      <c r="L418" s="133"/>
      <c r="M418" s="101"/>
    </row>
    <row r="419" spans="8:13" ht="15.75">
      <c r="H419" s="100"/>
      <c r="I419" s="133"/>
      <c r="J419" s="133"/>
      <c r="K419" s="133"/>
      <c r="L419" s="133"/>
      <c r="M419" s="101"/>
    </row>
    <row r="420" spans="8:13" ht="15.75">
      <c r="H420" s="100"/>
      <c r="I420" s="133"/>
      <c r="J420" s="133"/>
      <c r="K420" s="133"/>
      <c r="L420" s="133"/>
      <c r="M420" s="101"/>
    </row>
    <row r="421" spans="8:13" ht="15.75">
      <c r="H421" s="100"/>
      <c r="I421" s="133"/>
      <c r="J421" s="133"/>
      <c r="K421" s="133"/>
      <c r="L421" s="133"/>
      <c r="M421" s="101"/>
    </row>
    <row r="422" spans="8:13" ht="15.75">
      <c r="H422" s="100"/>
      <c r="I422" s="133"/>
      <c r="J422" s="133"/>
      <c r="K422" s="133"/>
      <c r="L422" s="133"/>
      <c r="M422" s="101"/>
    </row>
    <row r="423" spans="8:13" ht="15.75">
      <c r="H423" s="100"/>
      <c r="I423" s="133"/>
      <c r="J423" s="133"/>
      <c r="K423" s="133"/>
      <c r="L423" s="133"/>
      <c r="M423" s="101"/>
    </row>
    <row r="424" spans="8:13" ht="15.75">
      <c r="H424" s="100"/>
      <c r="I424" s="133"/>
      <c r="J424" s="133"/>
      <c r="K424" s="133"/>
      <c r="L424" s="133"/>
      <c r="M424" s="101"/>
    </row>
    <row r="425" spans="8:13" ht="15.75">
      <c r="H425" s="100"/>
      <c r="I425" s="133"/>
      <c r="J425" s="133"/>
      <c r="K425" s="133"/>
      <c r="L425" s="133"/>
      <c r="M425" s="101"/>
    </row>
    <row r="426" spans="8:13" ht="15.75">
      <c r="H426" s="100"/>
      <c r="I426" s="133"/>
      <c r="J426" s="133"/>
      <c r="K426" s="133"/>
      <c r="L426" s="133"/>
      <c r="M426" s="101"/>
    </row>
    <row r="427" spans="8:13" ht="15.75">
      <c r="H427" s="100"/>
      <c r="I427" s="133"/>
      <c r="J427" s="133"/>
      <c r="K427" s="133"/>
      <c r="L427" s="133"/>
      <c r="M427" s="101"/>
    </row>
    <row r="428" spans="8:13" ht="15.75">
      <c r="H428" s="100"/>
      <c r="I428" s="133"/>
      <c r="J428" s="133"/>
      <c r="K428" s="133"/>
      <c r="L428" s="133"/>
      <c r="M428" s="101"/>
    </row>
    <row r="429" spans="8:13" ht="15.75">
      <c r="H429" s="100"/>
      <c r="I429" s="133"/>
      <c r="J429" s="133"/>
      <c r="K429" s="133"/>
      <c r="L429" s="133"/>
      <c r="M429" s="101"/>
    </row>
    <row r="430" spans="8:13" ht="15.75">
      <c r="H430" s="100"/>
      <c r="I430" s="133"/>
      <c r="J430" s="133"/>
      <c r="K430" s="133"/>
      <c r="L430" s="133"/>
      <c r="M430" s="101"/>
    </row>
    <row r="431" spans="8:13" ht="15.75">
      <c r="H431" s="100"/>
      <c r="I431" s="133"/>
      <c r="J431" s="133"/>
      <c r="K431" s="133"/>
      <c r="L431" s="133"/>
      <c r="M431" s="101"/>
    </row>
    <row r="432" spans="8:13" ht="15.75">
      <c r="H432" s="100"/>
      <c r="I432" s="133"/>
      <c r="J432" s="133"/>
      <c r="K432" s="133"/>
      <c r="L432" s="133"/>
      <c r="M432" s="101"/>
    </row>
    <row r="433" spans="8:13" ht="15.75">
      <c r="H433" s="100"/>
      <c r="I433" s="133"/>
      <c r="J433" s="133"/>
      <c r="K433" s="133"/>
      <c r="L433" s="133"/>
      <c r="M433" s="101"/>
    </row>
    <row r="434" spans="8:13" ht="15.75">
      <c r="H434" s="100"/>
      <c r="I434" s="133"/>
      <c r="J434" s="133"/>
      <c r="K434" s="133"/>
      <c r="L434" s="133"/>
      <c r="M434" s="101"/>
    </row>
    <row r="435" spans="8:13" ht="15.75">
      <c r="H435" s="100"/>
      <c r="I435" s="133"/>
      <c r="J435" s="133"/>
      <c r="K435" s="133"/>
      <c r="L435" s="133"/>
      <c r="M435" s="101"/>
    </row>
    <row r="436" spans="8:13" ht="15.75">
      <c r="H436" s="100"/>
      <c r="I436" s="133"/>
      <c r="J436" s="133"/>
      <c r="K436" s="133"/>
      <c r="L436" s="133"/>
      <c r="M436" s="101"/>
    </row>
    <row r="437" spans="8:13" ht="15.75">
      <c r="H437" s="100"/>
      <c r="I437" s="133"/>
      <c r="J437" s="133"/>
      <c r="K437" s="133"/>
      <c r="L437" s="133"/>
      <c r="M437" s="101"/>
    </row>
    <row r="438" spans="8:13" ht="15.75">
      <c r="H438" s="100"/>
      <c r="I438" s="133"/>
      <c r="J438" s="133"/>
      <c r="K438" s="133"/>
      <c r="L438" s="133"/>
      <c r="M438" s="101"/>
    </row>
    <row r="439" spans="8:13" ht="15.75">
      <c r="H439" s="100"/>
      <c r="I439" s="133"/>
      <c r="J439" s="133"/>
      <c r="K439" s="133"/>
      <c r="L439" s="133"/>
      <c r="M439" s="101"/>
    </row>
    <row r="440" spans="8:13" ht="15.75">
      <c r="H440" s="100"/>
      <c r="I440" s="133"/>
      <c r="J440" s="133"/>
      <c r="K440" s="133"/>
      <c r="L440" s="133"/>
      <c r="M440" s="101"/>
    </row>
    <row r="441" spans="8:13" ht="15.75">
      <c r="H441" s="100"/>
      <c r="I441" s="133"/>
      <c r="J441" s="133"/>
      <c r="K441" s="133"/>
      <c r="L441" s="133"/>
      <c r="M441" s="101"/>
    </row>
    <row r="442" spans="8:13" ht="15.75">
      <c r="H442" s="100"/>
      <c r="I442" s="133"/>
      <c r="J442" s="133"/>
      <c r="K442" s="133"/>
      <c r="L442" s="133"/>
      <c r="M442" s="101"/>
    </row>
    <row r="443" spans="8:13" ht="15.75">
      <c r="H443" s="100"/>
      <c r="I443" s="133"/>
      <c r="J443" s="133"/>
      <c r="K443" s="133"/>
      <c r="L443" s="133"/>
      <c r="M443" s="101"/>
    </row>
    <row r="444" spans="8:13" ht="15.75">
      <c r="H444" s="100"/>
      <c r="I444" s="133"/>
      <c r="J444" s="133"/>
      <c r="K444" s="133"/>
      <c r="L444" s="133"/>
      <c r="M444" s="101"/>
    </row>
    <row r="445" spans="8:13" ht="15.75">
      <c r="H445" s="100"/>
      <c r="I445" s="133"/>
      <c r="J445" s="133"/>
      <c r="K445" s="133"/>
      <c r="L445" s="133"/>
      <c r="M445" s="101"/>
    </row>
    <row r="446" spans="8:13" ht="15.75">
      <c r="H446" s="100"/>
      <c r="I446" s="133"/>
      <c r="J446" s="133"/>
      <c r="K446" s="133"/>
      <c r="L446" s="133"/>
      <c r="M446" s="101"/>
    </row>
    <row r="447" spans="8:13" ht="15.75">
      <c r="H447" s="100"/>
      <c r="I447" s="133"/>
      <c r="J447" s="133"/>
      <c r="K447" s="133"/>
      <c r="L447" s="133"/>
      <c r="M447" s="101"/>
    </row>
    <row r="448" spans="8:13" ht="15.75">
      <c r="H448" s="100"/>
      <c r="I448" s="133"/>
      <c r="J448" s="133"/>
      <c r="K448" s="133"/>
      <c r="L448" s="133"/>
      <c r="M448" s="101"/>
    </row>
    <row r="449" spans="8:13" ht="15.75">
      <c r="H449" s="100"/>
      <c r="I449" s="133"/>
      <c r="J449" s="133"/>
      <c r="K449" s="133"/>
      <c r="L449" s="133"/>
      <c r="M449" s="101"/>
    </row>
    <row r="450" spans="8:13" ht="15.75">
      <c r="H450" s="100"/>
      <c r="I450" s="133"/>
      <c r="J450" s="133"/>
      <c r="K450" s="133"/>
      <c r="L450" s="133"/>
      <c r="M450" s="101"/>
    </row>
    <row r="451" spans="8:13" ht="15.75">
      <c r="H451" s="100"/>
      <c r="I451" s="133"/>
      <c r="J451" s="133"/>
      <c r="K451" s="133"/>
      <c r="L451" s="133"/>
      <c r="M451" s="101"/>
    </row>
    <row r="452" spans="8:13" ht="15.75">
      <c r="H452" s="100"/>
      <c r="I452" s="133"/>
      <c r="J452" s="133"/>
      <c r="K452" s="133"/>
      <c r="L452" s="133"/>
      <c r="M452" s="101"/>
    </row>
    <row r="453" spans="8:13" ht="15.75">
      <c r="H453" s="100"/>
      <c r="I453" s="133"/>
      <c r="J453" s="133"/>
      <c r="K453" s="133"/>
      <c r="L453" s="133"/>
      <c r="M453" s="101"/>
    </row>
    <row r="454" spans="8:13" ht="15.75">
      <c r="H454" s="100"/>
      <c r="I454" s="133"/>
      <c r="J454" s="133"/>
      <c r="K454" s="133"/>
      <c r="L454" s="133"/>
      <c r="M454" s="101"/>
    </row>
    <row r="455" spans="8:13" ht="15.75">
      <c r="H455" s="100"/>
      <c r="I455" s="133"/>
      <c r="J455" s="133"/>
      <c r="K455" s="133"/>
      <c r="L455" s="133"/>
      <c r="M455" s="101"/>
    </row>
    <row r="456" spans="8:13" ht="15.75">
      <c r="H456" s="100"/>
      <c r="I456" s="133"/>
      <c r="J456" s="133"/>
      <c r="K456" s="133"/>
      <c r="L456" s="133"/>
      <c r="M456" s="101"/>
    </row>
    <row r="457" spans="8:13" ht="15.75">
      <c r="H457" s="100"/>
      <c r="I457" s="133"/>
      <c r="J457" s="133"/>
      <c r="K457" s="133"/>
      <c r="L457" s="133"/>
      <c r="M457" s="101"/>
    </row>
    <row r="458" spans="8:13" ht="15.75">
      <c r="H458" s="100"/>
      <c r="I458" s="133"/>
      <c r="J458" s="133"/>
      <c r="K458" s="133"/>
      <c r="L458" s="133"/>
      <c r="M458" s="101"/>
    </row>
    <row r="459" spans="8:13" ht="15.75">
      <c r="H459" s="100"/>
      <c r="I459" s="133"/>
      <c r="J459" s="133"/>
      <c r="K459" s="133"/>
      <c r="L459" s="133"/>
      <c r="M459" s="101"/>
    </row>
    <row r="460" spans="8:13" ht="15.75">
      <c r="H460" s="100"/>
      <c r="I460" s="133"/>
      <c r="J460" s="133"/>
      <c r="K460" s="133"/>
      <c r="L460" s="133"/>
      <c r="M460" s="101"/>
    </row>
    <row r="461" spans="8:13" ht="15.75">
      <c r="H461" s="100"/>
      <c r="I461" s="133"/>
      <c r="J461" s="133"/>
      <c r="K461" s="133"/>
      <c r="L461" s="133"/>
      <c r="M461" s="101"/>
    </row>
    <row r="462" spans="8:13" ht="15.75">
      <c r="H462" s="100"/>
      <c r="I462" s="133"/>
      <c r="J462" s="133"/>
      <c r="K462" s="133"/>
      <c r="L462" s="133"/>
      <c r="M462" s="101"/>
    </row>
    <row r="463" spans="8:13" ht="15.75">
      <c r="H463" s="100"/>
      <c r="I463" s="133"/>
      <c r="J463" s="133"/>
      <c r="K463" s="133"/>
      <c r="L463" s="133"/>
      <c r="M463" s="101"/>
    </row>
    <row r="464" spans="8:13" ht="15.75">
      <c r="H464" s="100"/>
      <c r="I464" s="133"/>
      <c r="J464" s="133"/>
      <c r="K464" s="133"/>
      <c r="L464" s="133"/>
      <c r="M464" s="101"/>
    </row>
    <row r="465" spans="8:13" ht="15.75">
      <c r="H465" s="100"/>
      <c r="I465" s="133"/>
      <c r="J465" s="133"/>
      <c r="K465" s="133"/>
      <c r="L465" s="133"/>
      <c r="M465" s="101"/>
    </row>
    <row r="466" spans="8:13" ht="15.75">
      <c r="H466" s="100"/>
      <c r="I466" s="133"/>
      <c r="J466" s="133"/>
      <c r="K466" s="133"/>
      <c r="L466" s="133"/>
      <c r="M466" s="101"/>
    </row>
    <row r="467" spans="8:13" ht="15.75">
      <c r="H467" s="100"/>
      <c r="I467" s="133"/>
      <c r="J467" s="133"/>
      <c r="K467" s="133"/>
      <c r="L467" s="133"/>
      <c r="M467" s="101"/>
    </row>
    <row r="468" spans="8:13" ht="15.75">
      <c r="H468" s="100"/>
      <c r="I468" s="133"/>
      <c r="J468" s="133"/>
      <c r="K468" s="133"/>
      <c r="L468" s="133"/>
      <c r="M468" s="101"/>
    </row>
    <row r="469" spans="8:13" ht="15.75">
      <c r="H469" s="100"/>
      <c r="I469" s="133"/>
      <c r="J469" s="133"/>
      <c r="K469" s="133"/>
      <c r="L469" s="133"/>
      <c r="M469" s="101"/>
    </row>
    <row r="470" spans="8:13" ht="15.75">
      <c r="H470" s="100"/>
      <c r="I470" s="133"/>
      <c r="J470" s="133"/>
      <c r="K470" s="133"/>
      <c r="L470" s="133"/>
      <c r="M470" s="101"/>
    </row>
    <row r="471" spans="8:13" ht="15.75">
      <c r="H471" s="100"/>
      <c r="I471" s="133"/>
      <c r="J471" s="133"/>
      <c r="K471" s="133"/>
      <c r="L471" s="133"/>
      <c r="M471" s="101"/>
    </row>
    <row r="472" spans="8:13" ht="15.75">
      <c r="H472" s="100"/>
      <c r="I472" s="133"/>
      <c r="J472" s="133"/>
      <c r="K472" s="133"/>
      <c r="L472" s="133"/>
      <c r="M472" s="101"/>
    </row>
    <row r="473" spans="8:13" ht="15.75">
      <c r="H473" s="100"/>
      <c r="I473" s="133"/>
      <c r="J473" s="133"/>
      <c r="K473" s="133"/>
      <c r="L473" s="133"/>
      <c r="M473" s="101"/>
    </row>
    <row r="474" spans="8:13" ht="15.75">
      <c r="H474" s="100"/>
      <c r="I474" s="133"/>
      <c r="J474" s="133"/>
      <c r="K474" s="133"/>
      <c r="L474" s="133"/>
      <c r="M474" s="101"/>
    </row>
    <row r="475" spans="8:13" ht="15.75">
      <c r="H475" s="100"/>
      <c r="I475" s="133"/>
      <c r="J475" s="133"/>
      <c r="K475" s="133"/>
      <c r="L475" s="133"/>
      <c r="M475" s="101"/>
    </row>
    <row r="476" spans="8:13" ht="15.75">
      <c r="H476" s="100"/>
      <c r="I476" s="133"/>
      <c r="J476" s="133"/>
      <c r="K476" s="133"/>
      <c r="L476" s="133"/>
      <c r="M476" s="101"/>
    </row>
    <row r="477" spans="8:13" ht="15.75">
      <c r="H477" s="100"/>
      <c r="I477" s="133"/>
      <c r="J477" s="133"/>
      <c r="K477" s="133"/>
      <c r="L477" s="133"/>
      <c r="M477" s="101"/>
    </row>
    <row r="478" spans="8:13" ht="15.75">
      <c r="H478" s="100"/>
      <c r="I478" s="133"/>
      <c r="J478" s="133"/>
      <c r="K478" s="133"/>
      <c r="L478" s="133"/>
      <c r="M478" s="101"/>
    </row>
    <row r="479" spans="8:13" ht="15.75">
      <c r="H479" s="100"/>
      <c r="I479" s="133"/>
      <c r="J479" s="133"/>
      <c r="K479" s="133"/>
      <c r="L479" s="133"/>
      <c r="M479" s="101"/>
    </row>
    <row r="480" spans="8:13" ht="15.75">
      <c r="H480" s="100"/>
      <c r="I480" s="133"/>
      <c r="J480" s="133"/>
      <c r="K480" s="133"/>
      <c r="L480" s="133"/>
      <c r="M480" s="101"/>
    </row>
    <row r="481" spans="8:13" ht="15.75">
      <c r="H481" s="100"/>
      <c r="I481" s="133"/>
      <c r="J481" s="133"/>
      <c r="K481" s="133"/>
      <c r="L481" s="133"/>
      <c r="M481" s="101"/>
    </row>
    <row r="482" spans="8:13" ht="15.75">
      <c r="H482" s="100"/>
      <c r="I482" s="133"/>
      <c r="J482" s="133"/>
      <c r="K482" s="133"/>
      <c r="L482" s="133"/>
      <c r="M482" s="101"/>
    </row>
    <row r="483" spans="8:13" ht="15.75">
      <c r="H483" s="100"/>
      <c r="I483" s="133"/>
      <c r="J483" s="133"/>
      <c r="K483" s="133"/>
      <c r="L483" s="133"/>
      <c r="M483" s="101"/>
    </row>
    <row r="484" spans="8:13" ht="15.75">
      <c r="H484" s="100"/>
      <c r="I484" s="133"/>
      <c r="J484" s="133"/>
      <c r="K484" s="133"/>
      <c r="L484" s="133"/>
      <c r="M484" s="101"/>
    </row>
    <row r="485" spans="8:13" ht="15.75">
      <c r="H485" s="100"/>
      <c r="I485" s="133"/>
      <c r="J485" s="133"/>
      <c r="K485" s="133"/>
      <c r="L485" s="133"/>
      <c r="M485" s="101"/>
    </row>
    <row r="486" spans="8:13" ht="15.75">
      <c r="H486" s="100"/>
      <c r="I486" s="133"/>
      <c r="J486" s="133"/>
      <c r="K486" s="133"/>
      <c r="L486" s="133"/>
      <c r="M486" s="101"/>
    </row>
    <row r="487" spans="8:13" ht="15.75">
      <c r="H487" s="100"/>
      <c r="I487" s="133"/>
      <c r="J487" s="133"/>
      <c r="K487" s="133"/>
      <c r="L487" s="133"/>
      <c r="M487" s="101"/>
    </row>
    <row r="488" spans="8:13" ht="15.75">
      <c r="H488" s="100"/>
      <c r="I488" s="133"/>
      <c r="J488" s="133"/>
      <c r="K488" s="133"/>
      <c r="L488" s="133"/>
      <c r="M488" s="101"/>
    </row>
    <row r="489" spans="8:13" ht="15.75">
      <c r="H489" s="100"/>
      <c r="I489" s="133"/>
      <c r="J489" s="133"/>
      <c r="K489" s="133"/>
      <c r="L489" s="133"/>
      <c r="M489" s="101"/>
    </row>
    <row r="490" spans="8:13" ht="15.75">
      <c r="H490" s="100"/>
      <c r="I490" s="133"/>
      <c r="J490" s="133"/>
      <c r="K490" s="133"/>
      <c r="L490" s="133"/>
      <c r="M490" s="101"/>
    </row>
    <row r="491" spans="8:13" ht="15.75">
      <c r="H491" s="100"/>
      <c r="I491" s="133"/>
      <c r="J491" s="133"/>
      <c r="K491" s="133"/>
      <c r="L491" s="133"/>
      <c r="M491" s="101"/>
    </row>
    <row r="492" spans="8:13" ht="15.75">
      <c r="H492" s="100"/>
      <c r="I492" s="133"/>
      <c r="J492" s="133"/>
      <c r="K492" s="133"/>
      <c r="L492" s="133"/>
      <c r="M492" s="101"/>
    </row>
    <row r="493" spans="8:13" ht="15.75">
      <c r="H493" s="100"/>
      <c r="I493" s="133"/>
      <c r="J493" s="133"/>
      <c r="K493" s="133"/>
      <c r="L493" s="133"/>
      <c r="M493" s="101"/>
    </row>
    <row r="494" spans="8:13" ht="15.75">
      <c r="H494" s="100"/>
      <c r="I494" s="133"/>
      <c r="J494" s="133"/>
      <c r="K494" s="133"/>
      <c r="L494" s="133"/>
      <c r="M494" s="101"/>
    </row>
    <row r="495" spans="8:13" ht="15.75">
      <c r="H495" s="100"/>
      <c r="I495" s="133"/>
      <c r="J495" s="133"/>
      <c r="K495" s="133"/>
      <c r="L495" s="133"/>
      <c r="M495" s="101"/>
    </row>
    <row r="496" spans="8:13" ht="15.75">
      <c r="H496" s="100"/>
      <c r="I496" s="133"/>
      <c r="J496" s="133"/>
      <c r="K496" s="133"/>
      <c r="L496" s="133"/>
      <c r="M496" s="101"/>
    </row>
    <row r="497" spans="8:13" ht="15.75">
      <c r="H497" s="100"/>
      <c r="I497" s="133"/>
      <c r="J497" s="133"/>
      <c r="K497" s="133"/>
      <c r="L497" s="133"/>
      <c r="M497" s="101"/>
    </row>
    <row r="498" spans="8:13" ht="15.75">
      <c r="H498" s="100"/>
      <c r="I498" s="133"/>
      <c r="J498" s="133"/>
      <c r="K498" s="133"/>
      <c r="L498" s="133"/>
      <c r="M498" s="101"/>
    </row>
    <row r="499" spans="8:13" ht="15.75">
      <c r="H499" s="100"/>
      <c r="I499" s="133"/>
      <c r="J499" s="133"/>
      <c r="K499" s="133"/>
      <c r="L499" s="133"/>
      <c r="M499" s="101"/>
    </row>
    <row r="500" spans="8:13" ht="15.75">
      <c r="H500" s="100"/>
      <c r="I500" s="133"/>
      <c r="J500" s="133"/>
      <c r="K500" s="133"/>
      <c r="L500" s="133"/>
      <c r="M500" s="101"/>
    </row>
    <row r="501" spans="8:13" ht="15.75">
      <c r="H501" s="100"/>
      <c r="I501" s="133"/>
      <c r="J501" s="133"/>
      <c r="K501" s="133"/>
      <c r="L501" s="133"/>
      <c r="M501" s="101"/>
    </row>
    <row r="502" spans="8:13" ht="15.75">
      <c r="H502" s="100"/>
      <c r="I502" s="133"/>
      <c r="J502" s="133"/>
      <c r="K502" s="133"/>
      <c r="L502" s="133"/>
      <c r="M502" s="101"/>
    </row>
    <row r="503" spans="8:13" ht="15.75">
      <c r="H503" s="100"/>
      <c r="I503" s="133"/>
      <c r="J503" s="133"/>
      <c r="K503" s="133"/>
      <c r="L503" s="133"/>
      <c r="M503" s="101"/>
    </row>
    <row r="504" spans="8:13" ht="15.75">
      <c r="H504" s="100"/>
      <c r="I504" s="133"/>
      <c r="J504" s="133"/>
      <c r="K504" s="133"/>
      <c r="L504" s="133"/>
      <c r="M504" s="101"/>
    </row>
    <row r="505" spans="8:13" ht="15.75">
      <c r="H505" s="100"/>
      <c r="I505" s="133"/>
      <c r="J505" s="133"/>
      <c r="K505" s="133"/>
      <c r="L505" s="133"/>
      <c r="M505" s="101"/>
    </row>
    <row r="506" spans="8:13" ht="15.75">
      <c r="H506" s="100"/>
      <c r="I506" s="133"/>
      <c r="J506" s="133"/>
      <c r="K506" s="133"/>
      <c r="L506" s="133"/>
      <c r="M506" s="101"/>
    </row>
    <row r="507" spans="8:13" ht="15.75">
      <c r="H507" s="100"/>
      <c r="I507" s="133"/>
      <c r="J507" s="133"/>
      <c r="K507" s="133"/>
      <c r="L507" s="133"/>
      <c r="M507" s="101"/>
    </row>
    <row r="508" spans="8:13" ht="15.75">
      <c r="H508" s="100"/>
      <c r="I508" s="133"/>
      <c r="J508" s="133"/>
      <c r="K508" s="133"/>
      <c r="L508" s="133"/>
      <c r="M508" s="101"/>
    </row>
    <row r="509" spans="8:13" ht="15.75">
      <c r="H509" s="100"/>
      <c r="I509" s="133"/>
      <c r="J509" s="133"/>
      <c r="K509" s="133"/>
      <c r="L509" s="133"/>
      <c r="M509" s="101"/>
    </row>
    <row r="510" spans="8:13" ht="15.75">
      <c r="H510" s="100"/>
      <c r="I510" s="133"/>
      <c r="J510" s="133"/>
      <c r="K510" s="133"/>
      <c r="L510" s="133"/>
      <c r="M510" s="101"/>
    </row>
    <row r="511" spans="8:13" ht="15.75">
      <c r="H511" s="100"/>
      <c r="I511" s="133"/>
      <c r="J511" s="133"/>
      <c r="K511" s="133"/>
      <c r="L511" s="133"/>
      <c r="M511" s="101"/>
    </row>
    <row r="512" spans="8:13" ht="15.75">
      <c r="H512" s="100"/>
      <c r="I512" s="133"/>
      <c r="J512" s="133"/>
      <c r="K512" s="133"/>
      <c r="L512" s="133"/>
      <c r="M512" s="101"/>
    </row>
    <row r="513" spans="8:13" ht="15.75">
      <c r="H513" s="100"/>
      <c r="I513" s="133"/>
      <c r="J513" s="133"/>
      <c r="K513" s="133"/>
      <c r="L513" s="133"/>
      <c r="M513" s="101"/>
    </row>
    <row r="514" spans="8:13" ht="15.75">
      <c r="H514" s="100"/>
      <c r="I514" s="133"/>
      <c r="J514" s="133"/>
      <c r="K514" s="133"/>
      <c r="L514" s="133"/>
      <c r="M514" s="101"/>
    </row>
    <row r="515" spans="8:13" ht="15.75">
      <c r="H515" s="100"/>
      <c r="I515" s="133"/>
      <c r="J515" s="133"/>
      <c r="K515" s="133"/>
      <c r="L515" s="133"/>
      <c r="M515" s="101"/>
    </row>
    <row r="516" spans="8:13" ht="15.75">
      <c r="H516" s="100"/>
      <c r="I516" s="133"/>
      <c r="J516" s="133"/>
      <c r="K516" s="133"/>
      <c r="L516" s="133"/>
      <c r="M516" s="101"/>
    </row>
    <row r="517" spans="8:13" ht="15.75">
      <c r="H517" s="100"/>
      <c r="I517" s="133"/>
      <c r="J517" s="133"/>
      <c r="K517" s="133"/>
      <c r="L517" s="133"/>
      <c r="M517" s="101"/>
    </row>
    <row r="518" spans="8:13" ht="15.75">
      <c r="H518" s="100"/>
      <c r="I518" s="133"/>
      <c r="J518" s="133"/>
      <c r="K518" s="133"/>
      <c r="L518" s="133"/>
      <c r="M518" s="101"/>
    </row>
    <row r="519" spans="8:13" ht="15.75">
      <c r="H519" s="100"/>
      <c r="I519" s="133"/>
      <c r="J519" s="133"/>
      <c r="K519" s="133"/>
      <c r="L519" s="133"/>
      <c r="M519" s="101"/>
    </row>
    <row r="520" spans="8:13" ht="15.75">
      <c r="H520" s="100"/>
      <c r="I520" s="133"/>
      <c r="J520" s="133"/>
      <c r="K520" s="133"/>
      <c r="L520" s="133"/>
      <c r="M520" s="101"/>
    </row>
    <row r="521" spans="8:13" ht="15.75">
      <c r="H521" s="100"/>
      <c r="I521" s="133"/>
      <c r="J521" s="133"/>
      <c r="K521" s="133"/>
      <c r="L521" s="133"/>
      <c r="M521" s="101"/>
    </row>
    <row r="522" spans="8:13" ht="15.75">
      <c r="H522" s="100"/>
      <c r="I522" s="133"/>
      <c r="J522" s="133"/>
      <c r="K522" s="133"/>
      <c r="L522" s="133"/>
      <c r="M522" s="101"/>
    </row>
    <row r="523" spans="8:13" ht="15.75">
      <c r="H523" s="100"/>
      <c r="I523" s="133"/>
      <c r="J523" s="133"/>
      <c r="K523" s="133"/>
      <c r="L523" s="133"/>
      <c r="M523" s="101"/>
    </row>
    <row r="524" spans="8:13" ht="15.75">
      <c r="H524" s="100"/>
      <c r="I524" s="133"/>
      <c r="J524" s="133"/>
      <c r="K524" s="133"/>
      <c r="L524" s="133"/>
      <c r="M524" s="101"/>
    </row>
    <row r="525" spans="8:13" ht="15.75">
      <c r="H525" s="100"/>
      <c r="I525" s="133"/>
      <c r="J525" s="133"/>
      <c r="K525" s="133"/>
      <c r="L525" s="133"/>
      <c r="M525" s="101"/>
    </row>
    <row r="526" spans="8:13" ht="15.75">
      <c r="H526" s="100"/>
      <c r="I526" s="133"/>
      <c r="J526" s="133"/>
      <c r="K526" s="133"/>
      <c r="L526" s="133"/>
      <c r="M526" s="101"/>
    </row>
    <row r="527" spans="8:13" ht="15.75">
      <c r="H527" s="100"/>
      <c r="I527" s="133"/>
      <c r="J527" s="133"/>
      <c r="K527" s="133"/>
      <c r="L527" s="133"/>
      <c r="M527" s="101"/>
    </row>
    <row r="528" spans="8:13" ht="15.75">
      <c r="H528" s="100"/>
      <c r="I528" s="133"/>
      <c r="J528" s="133"/>
      <c r="K528" s="133"/>
      <c r="L528" s="133"/>
      <c r="M528" s="101"/>
    </row>
    <row r="529" spans="8:13" ht="15.75">
      <c r="H529" s="100"/>
      <c r="I529" s="133"/>
      <c r="J529" s="133"/>
      <c r="K529" s="133"/>
      <c r="L529" s="133"/>
      <c r="M529" s="101"/>
    </row>
    <row r="530" spans="8:13" ht="15.75">
      <c r="H530" s="100"/>
      <c r="I530" s="133"/>
      <c r="J530" s="133"/>
      <c r="K530" s="133"/>
      <c r="L530" s="133"/>
      <c r="M530" s="101"/>
    </row>
    <row r="531" spans="8:13" ht="15.75">
      <c r="H531" s="100"/>
      <c r="I531" s="133"/>
      <c r="J531" s="133"/>
      <c r="K531" s="133"/>
      <c r="L531" s="133"/>
      <c r="M531" s="101"/>
    </row>
    <row r="532" spans="8:13" ht="15.75">
      <c r="H532" s="100"/>
      <c r="I532" s="133"/>
      <c r="J532" s="133"/>
      <c r="K532" s="133"/>
      <c r="L532" s="133"/>
      <c r="M532" s="101"/>
    </row>
    <row r="533" spans="8:13" ht="15.75">
      <c r="H533" s="100"/>
      <c r="I533" s="133"/>
      <c r="J533" s="133"/>
      <c r="K533" s="133"/>
      <c r="L533" s="133"/>
      <c r="M533" s="101"/>
    </row>
    <row r="534" spans="8:13" ht="15.75">
      <c r="H534" s="100"/>
      <c r="I534" s="133"/>
      <c r="J534" s="133"/>
      <c r="K534" s="133"/>
      <c r="L534" s="133"/>
      <c r="M534" s="101"/>
    </row>
    <row r="535" spans="8:13" ht="15.75">
      <c r="H535" s="100"/>
      <c r="I535" s="133"/>
      <c r="J535" s="133"/>
      <c r="K535" s="133"/>
      <c r="L535" s="133"/>
      <c r="M535" s="101"/>
    </row>
    <row r="536" spans="8:13" ht="15.75">
      <c r="H536" s="100"/>
      <c r="I536" s="133"/>
      <c r="J536" s="133"/>
      <c r="K536" s="133"/>
      <c r="L536" s="133"/>
      <c r="M536" s="101"/>
    </row>
    <row r="537" spans="8:13" ht="15.75">
      <c r="H537" s="100"/>
      <c r="I537" s="133"/>
      <c r="J537" s="133"/>
      <c r="K537" s="133"/>
      <c r="L537" s="133"/>
      <c r="M537" s="101"/>
    </row>
    <row r="538" spans="8:13" ht="15.75">
      <c r="H538" s="100"/>
      <c r="I538" s="133"/>
      <c r="J538" s="133"/>
      <c r="K538" s="133"/>
      <c r="L538" s="133"/>
      <c r="M538" s="101"/>
    </row>
    <row r="539" spans="8:13" ht="15.75">
      <c r="H539" s="100"/>
      <c r="I539" s="133"/>
      <c r="J539" s="133"/>
      <c r="K539" s="133"/>
      <c r="L539" s="133"/>
      <c r="M539" s="101"/>
    </row>
    <row r="540" spans="8:13" ht="15.75">
      <c r="H540" s="100"/>
      <c r="I540" s="133"/>
      <c r="J540" s="133"/>
      <c r="K540" s="133"/>
      <c r="L540" s="133"/>
      <c r="M540" s="101"/>
    </row>
    <row r="541" spans="8:13" ht="15.75">
      <c r="H541" s="100"/>
      <c r="I541" s="133"/>
      <c r="J541" s="133"/>
      <c r="K541" s="133"/>
      <c r="L541" s="133"/>
      <c r="M541" s="101"/>
    </row>
    <row r="542" spans="8:13" ht="15.75">
      <c r="H542" s="100"/>
      <c r="I542" s="133"/>
      <c r="J542" s="133"/>
      <c r="K542" s="133"/>
      <c r="L542" s="133"/>
      <c r="M542" s="101"/>
    </row>
    <row r="543" spans="8:13" ht="15.75">
      <c r="H543" s="100"/>
      <c r="I543" s="133"/>
      <c r="J543" s="133"/>
      <c r="K543" s="133"/>
      <c r="L543" s="133"/>
      <c r="M543" s="101"/>
    </row>
    <row r="544" spans="8:13" ht="15.75">
      <c r="H544" s="100"/>
      <c r="I544" s="133"/>
      <c r="J544" s="133"/>
      <c r="K544" s="133"/>
      <c r="L544" s="133"/>
      <c r="M544" s="101"/>
    </row>
    <row r="545" spans="8:13" ht="15.75">
      <c r="H545" s="100"/>
      <c r="I545" s="133"/>
      <c r="J545" s="133"/>
      <c r="K545" s="133"/>
      <c r="L545" s="133"/>
      <c r="M545" s="101"/>
    </row>
    <row r="546" spans="8:13" ht="15.75">
      <c r="H546" s="100"/>
      <c r="I546" s="133"/>
      <c r="J546" s="133"/>
      <c r="K546" s="133"/>
      <c r="L546" s="133"/>
      <c r="M546" s="101"/>
    </row>
    <row r="547" spans="8:13" ht="15.75">
      <c r="H547" s="100"/>
      <c r="I547" s="133"/>
      <c r="J547" s="133"/>
      <c r="K547" s="133"/>
      <c r="L547" s="133"/>
      <c r="M547" s="101"/>
    </row>
    <row r="548" spans="8:13" ht="15.75">
      <c r="H548" s="100"/>
      <c r="I548" s="133"/>
      <c r="J548" s="133"/>
      <c r="K548" s="133"/>
      <c r="L548" s="133"/>
      <c r="M548" s="101"/>
    </row>
    <row r="549" spans="8:13" ht="15.75">
      <c r="H549" s="100"/>
      <c r="I549" s="133"/>
      <c r="J549" s="133"/>
      <c r="K549" s="133"/>
      <c r="L549" s="133"/>
      <c r="M549" s="101"/>
    </row>
    <row r="550" spans="8:13" ht="15.75">
      <c r="H550" s="100"/>
      <c r="I550" s="133"/>
      <c r="J550" s="133"/>
      <c r="K550" s="133"/>
      <c r="L550" s="133"/>
      <c r="M550" s="101"/>
    </row>
    <row r="551" spans="8:13" ht="15.75">
      <c r="H551" s="100"/>
      <c r="I551" s="133"/>
      <c r="J551" s="133"/>
      <c r="K551" s="133"/>
      <c r="L551" s="133"/>
      <c r="M551" s="101"/>
    </row>
    <row r="552" spans="8:13" ht="15.75">
      <c r="H552" s="100"/>
      <c r="I552" s="133"/>
      <c r="J552" s="133"/>
      <c r="K552" s="133"/>
      <c r="L552" s="133"/>
      <c r="M552" s="101"/>
    </row>
    <row r="553" spans="8:13" ht="15.75">
      <c r="H553" s="100"/>
      <c r="I553" s="133"/>
      <c r="J553" s="133"/>
      <c r="K553" s="133"/>
      <c r="L553" s="133"/>
      <c r="M553" s="101"/>
    </row>
    <row r="554" spans="8:13" ht="15.75">
      <c r="H554" s="100"/>
      <c r="I554" s="133"/>
      <c r="J554" s="133"/>
      <c r="K554" s="133"/>
      <c r="L554" s="133"/>
      <c r="M554" s="101"/>
    </row>
    <row r="555" spans="8:13" ht="15.75">
      <c r="H555" s="100"/>
      <c r="I555" s="133"/>
      <c r="J555" s="133"/>
      <c r="K555" s="133"/>
      <c r="L555" s="133"/>
      <c r="M555" s="101"/>
    </row>
    <row r="556" spans="8:13" ht="15.75">
      <c r="H556" s="100"/>
      <c r="I556" s="133"/>
      <c r="J556" s="133"/>
      <c r="K556" s="133"/>
      <c r="L556" s="133"/>
      <c r="M556" s="101"/>
    </row>
    <row r="557" spans="8:13" ht="15.75">
      <c r="H557" s="100"/>
      <c r="I557" s="133"/>
      <c r="J557" s="133"/>
      <c r="K557" s="133"/>
      <c r="L557" s="133"/>
      <c r="M557" s="101"/>
    </row>
    <row r="558" spans="8:13" ht="15.75">
      <c r="H558" s="100"/>
      <c r="I558" s="133"/>
      <c r="J558" s="133"/>
      <c r="K558" s="133"/>
      <c r="L558" s="133"/>
      <c r="M558" s="101"/>
    </row>
    <row r="559" spans="8:13" ht="15.75">
      <c r="H559" s="100"/>
      <c r="I559" s="133"/>
      <c r="J559" s="133"/>
      <c r="K559" s="133"/>
      <c r="L559" s="133"/>
      <c r="M559" s="101"/>
    </row>
    <row r="560" spans="8:13" ht="15.75">
      <c r="H560" s="100"/>
      <c r="I560" s="133"/>
      <c r="J560" s="133"/>
      <c r="K560" s="133"/>
      <c r="L560" s="133"/>
      <c r="M560" s="101"/>
    </row>
    <row r="561" spans="8:13" ht="15.75">
      <c r="H561" s="100"/>
      <c r="I561" s="133"/>
      <c r="J561" s="133"/>
      <c r="K561" s="133"/>
      <c r="L561" s="133"/>
      <c r="M561" s="101"/>
    </row>
    <row r="562" spans="8:13" ht="15.75">
      <c r="H562" s="100"/>
      <c r="I562" s="133"/>
      <c r="J562" s="133"/>
      <c r="K562" s="133"/>
      <c r="L562" s="133"/>
      <c r="M562" s="101"/>
    </row>
    <row r="563" spans="8:13" ht="15.75">
      <c r="H563" s="100"/>
      <c r="I563" s="133"/>
      <c r="J563" s="133"/>
      <c r="K563" s="133"/>
      <c r="L563" s="133"/>
      <c r="M563" s="101"/>
    </row>
    <row r="564" spans="8:13" ht="15.75">
      <c r="H564" s="100"/>
      <c r="I564" s="133"/>
      <c r="J564" s="133"/>
      <c r="K564" s="133"/>
      <c r="L564" s="133"/>
      <c r="M564" s="101"/>
    </row>
    <row r="565" spans="8:13" ht="15.75">
      <c r="H565" s="100"/>
      <c r="I565" s="133"/>
      <c r="J565" s="133"/>
      <c r="K565" s="133"/>
      <c r="L565" s="133"/>
      <c r="M565" s="101"/>
    </row>
    <row r="566" spans="8:13" ht="15.75">
      <c r="H566" s="100"/>
      <c r="I566" s="133"/>
      <c r="J566" s="133"/>
      <c r="K566" s="133"/>
      <c r="L566" s="133"/>
      <c r="M566" s="101"/>
    </row>
    <row r="567" spans="8:13" ht="15.75">
      <c r="H567" s="100"/>
      <c r="I567" s="133"/>
      <c r="J567" s="133"/>
      <c r="K567" s="133"/>
      <c r="L567" s="133"/>
      <c r="M567" s="101"/>
    </row>
    <row r="568" spans="8:13" ht="15.75">
      <c r="H568" s="100"/>
      <c r="I568" s="133"/>
      <c r="J568" s="133"/>
      <c r="K568" s="133"/>
      <c r="L568" s="133"/>
      <c r="M568" s="101"/>
    </row>
    <row r="569" spans="8:13" ht="15.75">
      <c r="H569" s="100"/>
      <c r="I569" s="133"/>
      <c r="J569" s="133"/>
      <c r="K569" s="133"/>
      <c r="L569" s="133"/>
      <c r="M569" s="101"/>
    </row>
    <row r="570" spans="8:13" ht="15.75">
      <c r="H570" s="100"/>
      <c r="I570" s="133"/>
      <c r="J570" s="133"/>
      <c r="K570" s="133"/>
      <c r="L570" s="133"/>
      <c r="M570" s="101"/>
    </row>
    <row r="571" spans="8:13" ht="15.75">
      <c r="H571" s="100"/>
      <c r="I571" s="133"/>
      <c r="J571" s="133"/>
      <c r="K571" s="133"/>
      <c r="L571" s="133"/>
      <c r="M571" s="101"/>
    </row>
    <row r="572" spans="8:13" ht="15.75">
      <c r="H572" s="100"/>
      <c r="I572" s="133"/>
      <c r="J572" s="133"/>
      <c r="K572" s="133"/>
      <c r="L572" s="133"/>
      <c r="M572" s="101"/>
    </row>
    <row r="573" spans="8:13" ht="15.75">
      <c r="H573" s="100"/>
      <c r="I573" s="133"/>
      <c r="J573" s="133"/>
      <c r="K573" s="133"/>
      <c r="L573" s="133"/>
      <c r="M573" s="101"/>
    </row>
    <row r="574" spans="8:13" ht="15.75">
      <c r="H574" s="100"/>
      <c r="I574" s="133"/>
      <c r="J574" s="133"/>
      <c r="K574" s="133"/>
      <c r="L574" s="133"/>
      <c r="M574" s="101"/>
    </row>
    <row r="575" spans="8:13" ht="15.75">
      <c r="H575" s="100"/>
      <c r="I575" s="133"/>
      <c r="J575" s="133"/>
      <c r="K575" s="133"/>
      <c r="L575" s="133"/>
      <c r="M575" s="101"/>
    </row>
    <row r="576" spans="8:13" ht="15.75">
      <c r="H576" s="100"/>
      <c r="I576" s="133"/>
      <c r="J576" s="133"/>
      <c r="K576" s="133"/>
      <c r="L576" s="133"/>
      <c r="M576" s="101"/>
    </row>
    <row r="577" spans="8:13" ht="15.75">
      <c r="H577" s="100"/>
      <c r="I577" s="133"/>
      <c r="J577" s="133"/>
      <c r="K577" s="133"/>
      <c r="L577" s="133"/>
      <c r="M577" s="101"/>
    </row>
    <row r="578" spans="8:13" ht="15.75">
      <c r="H578" s="100"/>
      <c r="I578" s="133"/>
      <c r="J578" s="133"/>
      <c r="K578" s="133"/>
      <c r="L578" s="133"/>
      <c r="M578" s="101"/>
    </row>
    <row r="579" spans="8:13" ht="15.75">
      <c r="H579" s="100"/>
      <c r="I579" s="133"/>
      <c r="J579" s="133"/>
      <c r="K579" s="133"/>
      <c r="L579" s="133"/>
      <c r="M579" s="101"/>
    </row>
    <row r="580" spans="8:13" ht="15.75">
      <c r="H580" s="100"/>
      <c r="I580" s="133"/>
      <c r="J580" s="133"/>
      <c r="K580" s="133"/>
      <c r="L580" s="133"/>
      <c r="M580" s="101"/>
    </row>
    <row r="581" spans="8:13" ht="15.75">
      <c r="H581" s="100"/>
      <c r="I581" s="133"/>
      <c r="J581" s="133"/>
      <c r="K581" s="133"/>
      <c r="L581" s="133"/>
      <c r="M581" s="101"/>
    </row>
    <row r="582" spans="8:13" ht="15.75">
      <c r="H582" s="100"/>
      <c r="I582" s="133"/>
      <c r="J582" s="133"/>
      <c r="K582" s="133"/>
      <c r="L582" s="133"/>
      <c r="M582" s="101"/>
    </row>
    <row r="583" spans="8:13" ht="15.75">
      <c r="H583" s="100"/>
      <c r="I583" s="133"/>
      <c r="J583" s="133"/>
      <c r="K583" s="133"/>
      <c r="L583" s="133"/>
      <c r="M583" s="101"/>
    </row>
    <row r="584" spans="8:13" ht="15.75">
      <c r="H584" s="100"/>
      <c r="I584" s="133"/>
      <c r="J584" s="133"/>
      <c r="K584" s="133"/>
      <c r="L584" s="133"/>
      <c r="M584" s="101"/>
    </row>
    <row r="585" spans="8:13" ht="15.75">
      <c r="H585" s="100"/>
      <c r="I585" s="133"/>
      <c r="J585" s="133"/>
      <c r="K585" s="133"/>
      <c r="L585" s="133"/>
      <c r="M585" s="101"/>
    </row>
    <row r="586" spans="8:13" ht="15.75">
      <c r="H586" s="100"/>
      <c r="I586" s="133"/>
      <c r="J586" s="133"/>
      <c r="K586" s="133"/>
      <c r="L586" s="133"/>
      <c r="M586" s="101"/>
    </row>
    <row r="587" spans="8:13" ht="15.75">
      <c r="H587" s="100"/>
      <c r="I587" s="133"/>
      <c r="J587" s="133"/>
      <c r="K587" s="133"/>
      <c r="L587" s="133"/>
      <c r="M587" s="101"/>
    </row>
    <row r="588" spans="8:13" ht="15.75">
      <c r="H588" s="100"/>
      <c r="I588" s="133"/>
      <c r="J588" s="133"/>
      <c r="K588" s="133"/>
      <c r="L588" s="133"/>
      <c r="M588" s="101"/>
    </row>
    <row r="589" spans="8:13" ht="15.75">
      <c r="H589" s="100"/>
      <c r="I589" s="133"/>
      <c r="J589" s="133"/>
      <c r="K589" s="133"/>
      <c r="L589" s="133"/>
      <c r="M589" s="101"/>
    </row>
    <row r="590" spans="8:13" ht="15.75">
      <c r="H590" s="100"/>
      <c r="I590" s="133"/>
      <c r="J590" s="133"/>
      <c r="K590" s="133"/>
      <c r="L590" s="133"/>
      <c r="M590" s="101"/>
    </row>
    <row r="591" spans="8:13" ht="15.75">
      <c r="H591" s="100"/>
      <c r="I591" s="133"/>
      <c r="J591" s="133"/>
      <c r="K591" s="133"/>
      <c r="L591" s="133"/>
      <c r="M591" s="101"/>
    </row>
    <row r="592" spans="8:13" ht="15.75">
      <c r="H592" s="100"/>
      <c r="I592" s="133"/>
      <c r="J592" s="133"/>
      <c r="K592" s="133"/>
      <c r="L592" s="133"/>
      <c r="M592" s="101"/>
    </row>
    <row r="593" spans="8:13" ht="15.75">
      <c r="H593" s="100"/>
      <c r="I593" s="133"/>
      <c r="J593" s="133"/>
      <c r="K593" s="133"/>
      <c r="L593" s="133"/>
      <c r="M593" s="101"/>
    </row>
    <row r="594" spans="8:13" ht="15.75">
      <c r="H594" s="100"/>
      <c r="I594" s="133"/>
      <c r="J594" s="133"/>
      <c r="K594" s="133"/>
      <c r="L594" s="133"/>
      <c r="M594" s="101"/>
    </row>
    <row r="595" spans="8:13" ht="15.75">
      <c r="H595" s="100"/>
      <c r="I595" s="133"/>
      <c r="J595" s="133"/>
      <c r="K595" s="133"/>
      <c r="L595" s="133"/>
      <c r="M595" s="101"/>
    </row>
    <row r="596" spans="8:13" ht="15.75">
      <c r="H596" s="100"/>
      <c r="I596" s="133"/>
      <c r="J596" s="133"/>
      <c r="K596" s="133"/>
      <c r="L596" s="133"/>
      <c r="M596" s="101"/>
    </row>
    <row r="597" spans="8:13" ht="15.75">
      <c r="H597" s="100"/>
      <c r="I597" s="133"/>
      <c r="J597" s="133"/>
      <c r="K597" s="133"/>
      <c r="L597" s="133"/>
      <c r="M597" s="101"/>
    </row>
    <row r="598" spans="8:13" ht="15.75">
      <c r="H598" s="100"/>
      <c r="I598" s="133"/>
      <c r="J598" s="133"/>
      <c r="K598" s="133"/>
      <c r="L598" s="133"/>
      <c r="M598" s="101"/>
    </row>
    <row r="599" spans="8:13" ht="15.75">
      <c r="H599" s="100"/>
      <c r="I599" s="133"/>
      <c r="J599" s="133"/>
      <c r="K599" s="133"/>
      <c r="L599" s="133"/>
      <c r="M599" s="101"/>
    </row>
    <row r="600" spans="8:13" ht="15.75">
      <c r="H600" s="100"/>
      <c r="I600" s="133"/>
      <c r="J600" s="133"/>
      <c r="K600" s="133"/>
      <c r="L600" s="133"/>
      <c r="M600" s="101"/>
    </row>
    <row r="601" spans="8:13" ht="15.75">
      <c r="H601" s="100"/>
      <c r="I601" s="133"/>
      <c r="J601" s="133"/>
      <c r="K601" s="133"/>
      <c r="L601" s="133"/>
      <c r="M601" s="101"/>
    </row>
    <row r="602" spans="8:13" ht="15.75">
      <c r="H602" s="100"/>
      <c r="I602" s="133"/>
      <c r="J602" s="133"/>
      <c r="K602" s="133"/>
      <c r="L602" s="133"/>
      <c r="M602" s="101"/>
    </row>
    <row r="603" spans="8:13" ht="15.75">
      <c r="H603" s="100"/>
      <c r="I603" s="133"/>
      <c r="J603" s="133"/>
      <c r="K603" s="133"/>
      <c r="L603" s="133"/>
      <c r="M603" s="101"/>
    </row>
    <row r="604" spans="8:13" ht="15.75">
      <c r="H604" s="100"/>
      <c r="I604" s="133"/>
      <c r="J604" s="133"/>
      <c r="K604" s="133"/>
      <c r="L604" s="133"/>
      <c r="M604" s="101"/>
    </row>
    <row r="605" spans="8:13" ht="15.75">
      <c r="H605" s="100"/>
      <c r="I605" s="133"/>
      <c r="J605" s="133"/>
      <c r="K605" s="133"/>
      <c r="L605" s="133"/>
      <c r="M605" s="101"/>
    </row>
    <row r="606" spans="8:13" ht="15.75">
      <c r="H606" s="100"/>
      <c r="I606" s="133"/>
      <c r="J606" s="133"/>
      <c r="K606" s="133"/>
      <c r="L606" s="133"/>
      <c r="M606" s="101"/>
    </row>
    <row r="607" spans="8:13" ht="15.75">
      <c r="H607" s="100"/>
      <c r="I607" s="133"/>
      <c r="J607" s="133"/>
      <c r="K607" s="133"/>
      <c r="L607" s="133"/>
      <c r="M607" s="101"/>
    </row>
    <row r="608" spans="8:13" ht="15.75">
      <c r="H608" s="100"/>
      <c r="I608" s="133"/>
      <c r="J608" s="133"/>
      <c r="K608" s="133"/>
      <c r="L608" s="133"/>
      <c r="M608" s="101"/>
    </row>
    <row r="609" spans="8:13" ht="15.75">
      <c r="H609" s="100"/>
      <c r="I609" s="133"/>
      <c r="J609" s="133"/>
      <c r="K609" s="133"/>
      <c r="L609" s="133"/>
      <c r="M609" s="101"/>
    </row>
    <row r="610" spans="8:13" ht="15.75">
      <c r="H610" s="100"/>
      <c r="I610" s="133"/>
      <c r="J610" s="133"/>
      <c r="K610" s="133"/>
      <c r="L610" s="133"/>
      <c r="M610" s="101"/>
    </row>
    <row r="611" spans="8:13" ht="15.75">
      <c r="H611" s="100"/>
      <c r="I611" s="133"/>
      <c r="J611" s="133"/>
      <c r="K611" s="133"/>
      <c r="L611" s="133"/>
      <c r="M611" s="101"/>
    </row>
    <row r="612" spans="8:13" ht="15.75">
      <c r="H612" s="100"/>
      <c r="I612" s="133"/>
      <c r="J612" s="133"/>
      <c r="K612" s="133"/>
      <c r="L612" s="133"/>
      <c r="M612" s="101"/>
    </row>
    <row r="613" spans="8:13" ht="15.75">
      <c r="H613" s="100"/>
      <c r="I613" s="133"/>
      <c r="J613" s="133"/>
      <c r="K613" s="133"/>
      <c r="L613" s="133"/>
      <c r="M613" s="101"/>
    </row>
    <row r="614" spans="8:13" ht="15.75">
      <c r="H614" s="100"/>
      <c r="I614" s="133"/>
      <c r="J614" s="133"/>
      <c r="K614" s="133"/>
      <c r="L614" s="133"/>
      <c r="M614" s="101"/>
    </row>
    <row r="615" spans="8:13" ht="15.75">
      <c r="H615" s="100"/>
      <c r="I615" s="133"/>
      <c r="J615" s="133"/>
      <c r="K615" s="133"/>
      <c r="L615" s="133"/>
      <c r="M615" s="101"/>
    </row>
    <row r="616" spans="8:13" ht="15.75">
      <c r="H616" s="100"/>
      <c r="I616" s="133"/>
      <c r="J616" s="133"/>
      <c r="K616" s="133"/>
      <c r="L616" s="133"/>
      <c r="M616" s="101"/>
    </row>
    <row r="617" spans="8:13" ht="15.75">
      <c r="H617" s="100"/>
      <c r="I617" s="133"/>
      <c r="J617" s="133"/>
      <c r="K617" s="133"/>
      <c r="L617" s="133"/>
      <c r="M617" s="101"/>
    </row>
    <row r="618" spans="8:13" ht="15.75">
      <c r="H618" s="100"/>
      <c r="I618" s="133"/>
      <c r="J618" s="133"/>
      <c r="K618" s="133"/>
      <c r="L618" s="133"/>
      <c r="M618" s="101"/>
    </row>
    <row r="619" spans="8:13" ht="15.75">
      <c r="H619" s="100"/>
      <c r="I619" s="133"/>
      <c r="J619" s="133"/>
      <c r="K619" s="133"/>
      <c r="L619" s="133"/>
      <c r="M619" s="101"/>
    </row>
    <row r="620" spans="8:13" ht="15.75">
      <c r="H620" s="100"/>
      <c r="I620" s="133"/>
      <c r="J620" s="133"/>
      <c r="K620" s="133"/>
      <c r="L620" s="133"/>
      <c r="M620" s="101"/>
    </row>
    <row r="621" spans="8:13" ht="15.75">
      <c r="H621" s="100"/>
      <c r="I621" s="133"/>
      <c r="J621" s="133"/>
      <c r="K621" s="133"/>
      <c r="L621" s="133"/>
      <c r="M621" s="101"/>
    </row>
    <row r="622" spans="8:13" ht="15.75">
      <c r="H622" s="100"/>
      <c r="I622" s="133"/>
      <c r="J622" s="133"/>
      <c r="K622" s="133"/>
      <c r="L622" s="133"/>
      <c r="M622" s="101"/>
    </row>
    <row r="623" spans="8:13" ht="15.75">
      <c r="H623" s="100"/>
      <c r="I623" s="133"/>
      <c r="J623" s="133"/>
      <c r="K623" s="133"/>
      <c r="L623" s="133"/>
      <c r="M623" s="101"/>
    </row>
    <row r="624" spans="8:13" ht="15.75">
      <c r="H624" s="100"/>
      <c r="I624" s="133"/>
      <c r="J624" s="133"/>
      <c r="K624" s="133"/>
      <c r="L624" s="133"/>
      <c r="M624" s="101"/>
    </row>
    <row r="625" spans="8:13" ht="15.75">
      <c r="H625" s="100"/>
      <c r="I625" s="133"/>
      <c r="J625" s="133"/>
      <c r="K625" s="133"/>
      <c r="L625" s="133"/>
      <c r="M625" s="101"/>
    </row>
    <row r="626" spans="8:13" ht="15.75">
      <c r="H626" s="100"/>
      <c r="I626" s="133"/>
      <c r="J626" s="133"/>
      <c r="K626" s="133"/>
      <c r="L626" s="133"/>
      <c r="M626" s="101"/>
    </row>
    <row r="627" spans="8:13" ht="15.75">
      <c r="H627" s="100"/>
      <c r="I627" s="133"/>
      <c r="J627" s="133"/>
      <c r="K627" s="133"/>
      <c r="L627" s="133"/>
      <c r="M627" s="101"/>
    </row>
    <row r="628" spans="8:13" ht="15.75">
      <c r="H628" s="100"/>
      <c r="I628" s="133"/>
      <c r="J628" s="133"/>
      <c r="K628" s="133"/>
      <c r="L628" s="133"/>
      <c r="M628" s="101"/>
    </row>
    <row r="629" spans="8:13" ht="15.75">
      <c r="H629" s="100"/>
      <c r="I629" s="133"/>
      <c r="J629" s="133"/>
      <c r="K629" s="133"/>
      <c r="L629" s="133"/>
      <c r="M629" s="101"/>
    </row>
    <row r="630" spans="8:13" ht="15.75">
      <c r="H630" s="100"/>
      <c r="I630" s="133"/>
      <c r="J630" s="133"/>
      <c r="K630" s="133"/>
      <c r="L630" s="133"/>
      <c r="M630" s="101"/>
    </row>
    <row r="631" spans="8:13" ht="15.75">
      <c r="H631" s="100"/>
      <c r="I631" s="133"/>
      <c r="J631" s="133"/>
      <c r="K631" s="133"/>
      <c r="L631" s="133"/>
      <c r="M631" s="101"/>
    </row>
    <row r="632" spans="8:13" ht="15.75">
      <c r="H632" s="100"/>
      <c r="I632" s="133"/>
      <c r="J632" s="133"/>
      <c r="K632" s="133"/>
      <c r="L632" s="133"/>
      <c r="M632" s="101"/>
    </row>
    <row r="633" spans="8:13" ht="15.75">
      <c r="H633" s="100"/>
      <c r="I633" s="133"/>
      <c r="J633" s="133"/>
      <c r="K633" s="133"/>
      <c r="L633" s="133"/>
      <c r="M633" s="101"/>
    </row>
    <row r="634" spans="8:13" ht="15.75">
      <c r="H634" s="100"/>
      <c r="I634" s="133"/>
      <c r="J634" s="133"/>
      <c r="K634" s="133"/>
      <c r="L634" s="133"/>
      <c r="M634" s="101"/>
    </row>
    <row r="635" spans="8:13" ht="15.75">
      <c r="H635" s="100"/>
      <c r="I635" s="133"/>
      <c r="J635" s="133"/>
      <c r="K635" s="133"/>
      <c r="L635" s="133"/>
      <c r="M635" s="101"/>
    </row>
    <row r="636" spans="8:13" ht="15.75">
      <c r="H636" s="100"/>
      <c r="I636" s="133"/>
      <c r="J636" s="133"/>
      <c r="K636" s="133"/>
      <c r="L636" s="133"/>
      <c r="M636" s="101"/>
    </row>
    <row r="637" spans="8:13" ht="15.75">
      <c r="H637" s="100"/>
      <c r="I637" s="133"/>
      <c r="J637" s="133"/>
      <c r="K637" s="133"/>
      <c r="L637" s="133"/>
      <c r="M637" s="101"/>
    </row>
    <row r="638" spans="8:13" ht="15.75">
      <c r="H638" s="100"/>
      <c r="I638" s="133"/>
      <c r="J638" s="133"/>
      <c r="K638" s="133"/>
      <c r="L638" s="133"/>
      <c r="M638" s="101"/>
    </row>
    <row r="639" spans="8:13" ht="15.75">
      <c r="H639" s="100"/>
      <c r="I639" s="133"/>
      <c r="J639" s="133"/>
      <c r="K639" s="133"/>
      <c r="L639" s="133"/>
      <c r="M639" s="101"/>
    </row>
    <row r="640" spans="8:13" ht="15.75">
      <c r="H640" s="100"/>
      <c r="I640" s="133"/>
      <c r="J640" s="133"/>
      <c r="K640" s="133"/>
      <c r="L640" s="133"/>
      <c r="M640" s="101"/>
    </row>
    <row r="641" spans="8:13" ht="15.75">
      <c r="H641" s="100"/>
      <c r="I641" s="133"/>
      <c r="J641" s="133"/>
      <c r="K641" s="133"/>
      <c r="L641" s="133"/>
      <c r="M641" s="101"/>
    </row>
    <row r="642" spans="8:13" ht="15.75">
      <c r="H642" s="100"/>
      <c r="I642" s="133"/>
      <c r="J642" s="133"/>
      <c r="K642" s="133"/>
      <c r="L642" s="133"/>
      <c r="M642" s="101"/>
    </row>
    <row r="643" spans="8:13" ht="15.75">
      <c r="H643" s="100"/>
      <c r="I643" s="133"/>
      <c r="J643" s="133"/>
      <c r="K643" s="133"/>
      <c r="L643" s="133"/>
      <c r="M643" s="101"/>
    </row>
    <row r="644" spans="8:13" ht="15.75">
      <c r="H644" s="100"/>
      <c r="I644" s="133"/>
      <c r="J644" s="133"/>
      <c r="K644" s="133"/>
      <c r="L644" s="133"/>
      <c r="M644" s="101"/>
    </row>
    <row r="645" spans="8:13" ht="15.75">
      <c r="H645" s="100"/>
      <c r="I645" s="133"/>
      <c r="J645" s="133"/>
      <c r="K645" s="133"/>
      <c r="L645" s="133"/>
      <c r="M645" s="101"/>
    </row>
    <row r="646" spans="8:13" ht="15.75">
      <c r="H646" s="100"/>
      <c r="I646" s="133"/>
      <c r="J646" s="133"/>
      <c r="K646" s="133"/>
      <c r="L646" s="133"/>
      <c r="M646" s="101"/>
    </row>
    <row r="647" spans="8:13" ht="15.75">
      <c r="H647" s="100"/>
      <c r="I647" s="133"/>
      <c r="J647" s="133"/>
      <c r="K647" s="133"/>
      <c r="L647" s="133"/>
      <c r="M647" s="101"/>
    </row>
    <row r="648" spans="8:13" ht="15.75">
      <c r="H648" s="100"/>
      <c r="I648" s="133"/>
      <c r="J648" s="133"/>
      <c r="K648" s="133"/>
      <c r="L648" s="133"/>
      <c r="M648" s="101"/>
    </row>
    <row r="649" spans="8:13" ht="15.75">
      <c r="H649" s="100"/>
      <c r="I649" s="133"/>
      <c r="J649" s="133"/>
      <c r="K649" s="133"/>
      <c r="L649" s="133"/>
      <c r="M649" s="101"/>
    </row>
    <row r="650" spans="8:13" ht="15.75">
      <c r="H650" s="100"/>
      <c r="I650" s="133"/>
      <c r="J650" s="133"/>
      <c r="K650" s="133"/>
      <c r="L650" s="133"/>
      <c r="M650" s="101"/>
    </row>
    <row r="651" spans="8:13" ht="15.75">
      <c r="H651" s="100"/>
      <c r="I651" s="133"/>
      <c r="J651" s="133"/>
      <c r="K651" s="133"/>
      <c r="L651" s="133"/>
      <c r="M651" s="101"/>
    </row>
    <row r="652" spans="8:13" ht="15.75">
      <c r="H652" s="100"/>
      <c r="I652" s="133"/>
      <c r="J652" s="133"/>
      <c r="K652" s="133"/>
      <c r="L652" s="133"/>
      <c r="M652" s="101"/>
    </row>
    <row r="653" spans="8:13" ht="15.75">
      <c r="H653" s="100"/>
      <c r="I653" s="133"/>
      <c r="J653" s="133"/>
      <c r="K653" s="133"/>
      <c r="L653" s="133"/>
      <c r="M653" s="101"/>
    </row>
    <row r="654" spans="8:13" ht="15.75">
      <c r="H654" s="100"/>
      <c r="I654" s="133"/>
      <c r="J654" s="133"/>
      <c r="K654" s="133"/>
      <c r="L654" s="133"/>
      <c r="M654" s="101"/>
    </row>
    <row r="655" spans="8:13" ht="15.75">
      <c r="H655" s="100"/>
      <c r="I655" s="133"/>
      <c r="J655" s="133"/>
      <c r="K655" s="133"/>
      <c r="L655" s="133"/>
      <c r="M655" s="101"/>
    </row>
    <row r="656" spans="8:13" ht="15.75">
      <c r="H656" s="100"/>
      <c r="I656" s="133"/>
      <c r="J656" s="133"/>
      <c r="K656" s="133"/>
      <c r="L656" s="133"/>
      <c r="M656" s="101"/>
    </row>
    <row r="657" spans="8:13" ht="15.75">
      <c r="H657" s="100"/>
      <c r="I657" s="133"/>
      <c r="J657" s="133"/>
      <c r="K657" s="133"/>
      <c r="L657" s="133"/>
      <c r="M657" s="101"/>
    </row>
    <row r="658" spans="8:13" ht="15.75">
      <c r="H658" s="100"/>
      <c r="I658" s="133"/>
      <c r="J658" s="133"/>
      <c r="K658" s="133"/>
      <c r="L658" s="133"/>
      <c r="M658" s="101"/>
    </row>
    <row r="659" spans="8:13" ht="15.75">
      <c r="H659" s="100"/>
      <c r="I659" s="133"/>
      <c r="J659" s="133"/>
      <c r="K659" s="133"/>
      <c r="L659" s="133"/>
      <c r="M659" s="101"/>
    </row>
    <row r="660" spans="8:13" ht="15.75">
      <c r="H660" s="100"/>
      <c r="I660" s="133"/>
      <c r="J660" s="133"/>
      <c r="K660" s="133"/>
      <c r="L660" s="133"/>
      <c r="M660" s="101"/>
    </row>
    <row r="661" spans="8:13" ht="15.75">
      <c r="H661" s="100"/>
      <c r="I661" s="133"/>
      <c r="J661" s="133"/>
      <c r="K661" s="133"/>
      <c r="L661" s="133"/>
      <c r="M661" s="101"/>
    </row>
    <row r="662" spans="8:13" ht="15.75">
      <c r="H662" s="100"/>
      <c r="I662" s="133"/>
      <c r="J662" s="133"/>
      <c r="K662" s="133"/>
      <c r="L662" s="133"/>
      <c r="M662" s="101"/>
    </row>
    <row r="663" spans="8:13" ht="15.75">
      <c r="H663" s="100"/>
      <c r="I663" s="133"/>
      <c r="J663" s="133"/>
      <c r="K663" s="133"/>
      <c r="L663" s="133"/>
      <c r="M663" s="101"/>
    </row>
    <row r="664" spans="8:13" ht="15.75">
      <c r="H664" s="100"/>
      <c r="I664" s="133"/>
      <c r="J664" s="133"/>
      <c r="K664" s="133"/>
      <c r="L664" s="133"/>
      <c r="M664" s="101"/>
    </row>
    <row r="665" spans="8:13" ht="15.75">
      <c r="H665" s="100"/>
      <c r="I665" s="133"/>
      <c r="J665" s="133"/>
      <c r="K665" s="133"/>
      <c r="L665" s="133"/>
      <c r="M665" s="101"/>
    </row>
    <row r="666" spans="8:13" ht="15.75">
      <c r="H666" s="100"/>
      <c r="I666" s="133"/>
      <c r="J666" s="133"/>
      <c r="K666" s="133"/>
      <c r="L666" s="133"/>
      <c r="M666" s="101"/>
    </row>
    <row r="667" spans="8:13" ht="15.75">
      <c r="H667" s="100"/>
      <c r="I667" s="133"/>
      <c r="J667" s="133"/>
      <c r="K667" s="133"/>
      <c r="L667" s="133"/>
      <c r="M667" s="101"/>
    </row>
    <row r="668" spans="8:13" ht="15.75">
      <c r="H668" s="100"/>
      <c r="I668" s="133"/>
      <c r="J668" s="133"/>
      <c r="K668" s="133"/>
      <c r="L668" s="133"/>
      <c r="M668" s="101"/>
    </row>
    <row r="669" spans="8:13" ht="15.75">
      <c r="H669" s="100"/>
      <c r="I669" s="133"/>
      <c r="J669" s="133"/>
      <c r="K669" s="133"/>
      <c r="L669" s="133"/>
      <c r="M669" s="101"/>
    </row>
    <row r="670" spans="8:13" ht="15.75">
      <c r="H670" s="100"/>
      <c r="I670" s="133"/>
      <c r="J670" s="133"/>
      <c r="K670" s="133"/>
      <c r="L670" s="133"/>
      <c r="M670" s="101"/>
    </row>
    <row r="671" spans="8:13" ht="15.75">
      <c r="H671" s="100"/>
      <c r="I671" s="133"/>
      <c r="J671" s="133"/>
      <c r="K671" s="133"/>
      <c r="L671" s="133"/>
      <c r="M671" s="101"/>
    </row>
    <row r="672" spans="8:13" ht="15.75">
      <c r="H672" s="100"/>
      <c r="I672" s="133"/>
      <c r="J672" s="133"/>
      <c r="K672" s="133"/>
      <c r="L672" s="133"/>
      <c r="M672" s="101"/>
    </row>
    <row r="673" spans="8:13" ht="15.75">
      <c r="H673" s="100"/>
      <c r="I673" s="133"/>
      <c r="J673" s="133"/>
      <c r="K673" s="133"/>
      <c r="L673" s="133"/>
      <c r="M673" s="101"/>
    </row>
    <row r="674" spans="8:13" ht="15.75">
      <c r="H674" s="100"/>
      <c r="I674" s="133"/>
      <c r="J674" s="133"/>
      <c r="K674" s="133"/>
      <c r="L674" s="133"/>
      <c r="M674" s="101"/>
    </row>
    <row r="675" spans="8:13" ht="15.75">
      <c r="H675" s="100"/>
      <c r="I675" s="133"/>
      <c r="J675" s="133"/>
      <c r="K675" s="133"/>
      <c r="L675" s="133"/>
      <c r="M675" s="101"/>
    </row>
    <row r="676" spans="8:13" ht="15.75">
      <c r="H676" s="100"/>
      <c r="I676" s="133"/>
      <c r="J676" s="133"/>
      <c r="K676" s="133"/>
      <c r="L676" s="133"/>
      <c r="M676" s="101"/>
    </row>
    <row r="677" spans="8:13" ht="15.75">
      <c r="H677" s="100"/>
      <c r="I677" s="133"/>
      <c r="J677" s="133"/>
      <c r="K677" s="133"/>
      <c r="L677" s="133"/>
      <c r="M677" s="101"/>
    </row>
    <row r="678" spans="8:13" ht="15.75">
      <c r="H678" s="100"/>
      <c r="I678" s="133"/>
      <c r="J678" s="133"/>
      <c r="K678" s="133"/>
      <c r="L678" s="133"/>
      <c r="M678" s="101"/>
    </row>
    <row r="679" spans="8:13" ht="15.75">
      <c r="H679" s="100"/>
      <c r="I679" s="133"/>
      <c r="J679" s="133"/>
      <c r="K679" s="133"/>
      <c r="L679" s="133"/>
      <c r="M679" s="101"/>
    </row>
    <row r="680" spans="8:13" ht="15.75">
      <c r="H680" s="100"/>
      <c r="I680" s="133"/>
      <c r="J680" s="133"/>
      <c r="K680" s="133"/>
      <c r="L680" s="133"/>
      <c r="M680" s="101"/>
    </row>
    <row r="681" spans="8:13" ht="15.75">
      <c r="H681" s="100"/>
      <c r="I681" s="133"/>
      <c r="J681" s="133"/>
      <c r="K681" s="133"/>
      <c r="L681" s="133"/>
      <c r="M681" s="101"/>
    </row>
    <row r="682" spans="8:13" ht="15.75">
      <c r="H682" s="100"/>
      <c r="I682" s="133"/>
      <c r="J682" s="133"/>
      <c r="K682" s="133"/>
      <c r="L682" s="133"/>
      <c r="M682" s="101"/>
    </row>
    <row r="683" spans="8:13" ht="15.75">
      <c r="H683" s="100"/>
      <c r="I683" s="133"/>
      <c r="J683" s="133"/>
      <c r="K683" s="133"/>
      <c r="L683" s="133"/>
      <c r="M683" s="101"/>
    </row>
    <row r="684" spans="8:13" ht="15.75">
      <c r="H684" s="100"/>
      <c r="I684" s="133"/>
      <c r="J684" s="133"/>
      <c r="K684" s="133"/>
      <c r="L684" s="133"/>
      <c r="M684" s="101"/>
    </row>
    <row r="685" spans="8:13" ht="15.75">
      <c r="H685" s="100"/>
      <c r="I685" s="133"/>
      <c r="J685" s="133"/>
      <c r="K685" s="133"/>
      <c r="L685" s="133"/>
      <c r="M685" s="101"/>
    </row>
    <row r="686" spans="8:13" ht="15.75">
      <c r="H686" s="100"/>
      <c r="I686" s="133"/>
      <c r="J686" s="133"/>
      <c r="K686" s="133"/>
      <c r="L686" s="133"/>
      <c r="M686" s="101"/>
    </row>
    <row r="687" spans="8:13" ht="15.75">
      <c r="H687" s="100"/>
      <c r="I687" s="133"/>
      <c r="J687" s="133"/>
      <c r="K687" s="133"/>
      <c r="L687" s="133"/>
      <c r="M687" s="101"/>
    </row>
    <row r="688" spans="8:13" ht="15.75">
      <c r="H688" s="100"/>
      <c r="I688" s="133"/>
      <c r="J688" s="133"/>
      <c r="K688" s="133"/>
      <c r="L688" s="133"/>
      <c r="M688" s="101"/>
    </row>
    <row r="689" spans="8:13" ht="15.75">
      <c r="H689" s="100"/>
      <c r="I689" s="133"/>
      <c r="J689" s="133"/>
      <c r="K689" s="133"/>
      <c r="L689" s="133"/>
      <c r="M689" s="101"/>
    </row>
    <row r="690" spans="8:13" ht="15.75">
      <c r="H690" s="100"/>
      <c r="I690" s="133"/>
      <c r="J690" s="133"/>
      <c r="K690" s="133"/>
      <c r="L690" s="133"/>
      <c r="M690" s="101"/>
    </row>
    <row r="691" spans="8:13" ht="15.75">
      <c r="H691" s="100"/>
      <c r="I691" s="133"/>
      <c r="J691" s="133"/>
      <c r="K691" s="133"/>
      <c r="L691" s="133"/>
      <c r="M691" s="101"/>
    </row>
    <row r="692" spans="8:13" ht="15.75">
      <c r="H692" s="100"/>
      <c r="I692" s="133"/>
      <c r="J692" s="133"/>
      <c r="K692" s="133"/>
      <c r="L692" s="133"/>
      <c r="M692" s="101"/>
    </row>
    <row r="693" spans="8:13" ht="15.75">
      <c r="H693" s="100"/>
      <c r="I693" s="133"/>
      <c r="J693" s="133"/>
      <c r="K693" s="133"/>
      <c r="L693" s="133"/>
      <c r="M693" s="101"/>
    </row>
    <row r="694" spans="8:13" ht="15.75">
      <c r="H694" s="100"/>
      <c r="I694" s="133"/>
      <c r="J694" s="133"/>
      <c r="K694" s="133"/>
      <c r="L694" s="133"/>
      <c r="M694" s="101"/>
    </row>
    <row r="695" spans="8:13" ht="15.75">
      <c r="H695" s="100"/>
      <c r="I695" s="133"/>
      <c r="J695" s="133"/>
      <c r="K695" s="133"/>
      <c r="L695" s="133"/>
      <c r="M695" s="101"/>
    </row>
    <row r="696" spans="8:13" ht="15.75">
      <c r="H696" s="100"/>
      <c r="I696" s="133"/>
      <c r="J696" s="133"/>
      <c r="K696" s="133"/>
      <c r="L696" s="133"/>
      <c r="M696" s="101"/>
    </row>
    <row r="697" spans="8:13" ht="15.75">
      <c r="H697" s="100"/>
      <c r="I697" s="133"/>
      <c r="J697" s="133"/>
      <c r="K697" s="133"/>
      <c r="L697" s="133"/>
      <c r="M697" s="101"/>
    </row>
    <row r="698" spans="8:13" ht="15.75">
      <c r="H698" s="100"/>
      <c r="I698" s="133"/>
      <c r="J698" s="133"/>
      <c r="K698" s="133"/>
      <c r="L698" s="133"/>
      <c r="M698" s="101"/>
    </row>
    <row r="699" spans="8:13" ht="15.75">
      <c r="H699" s="100"/>
      <c r="I699" s="133"/>
      <c r="J699" s="133"/>
      <c r="K699" s="133"/>
      <c r="L699" s="133"/>
      <c r="M699" s="101"/>
    </row>
    <row r="700" spans="8:13" ht="15.75">
      <c r="H700" s="100"/>
      <c r="I700" s="133"/>
      <c r="J700" s="133"/>
      <c r="K700" s="133"/>
      <c r="L700" s="133"/>
      <c r="M700" s="101"/>
    </row>
    <row r="701" spans="8:13" ht="15.75">
      <c r="H701" s="100"/>
      <c r="I701" s="133"/>
      <c r="J701" s="133"/>
      <c r="K701" s="133"/>
      <c r="L701" s="133"/>
      <c r="M701" s="101"/>
    </row>
    <row r="702" spans="8:13" ht="15.75">
      <c r="H702" s="100"/>
      <c r="I702" s="133"/>
      <c r="J702" s="133"/>
      <c r="K702" s="133"/>
      <c r="L702" s="133"/>
      <c r="M702" s="101"/>
    </row>
    <row r="703" spans="8:13" ht="15.75">
      <c r="H703" s="100"/>
      <c r="I703" s="133"/>
      <c r="J703" s="133"/>
      <c r="K703" s="133"/>
      <c r="L703" s="133"/>
      <c r="M703" s="101"/>
    </row>
    <row r="704" spans="8:13" ht="15.75">
      <c r="H704" s="100"/>
      <c r="I704" s="133"/>
      <c r="J704" s="133"/>
      <c r="K704" s="133"/>
      <c r="L704" s="133"/>
      <c r="M704" s="101"/>
    </row>
    <row r="705" spans="8:13" ht="15.75">
      <c r="H705" s="100"/>
      <c r="I705" s="133"/>
      <c r="J705" s="133"/>
      <c r="K705" s="133"/>
      <c r="L705" s="133"/>
      <c r="M705" s="101"/>
    </row>
    <row r="706" spans="8:13" ht="15.75">
      <c r="H706" s="100"/>
      <c r="I706" s="133"/>
      <c r="J706" s="133"/>
      <c r="K706" s="133"/>
      <c r="L706" s="133"/>
      <c r="M706" s="101"/>
    </row>
    <row r="707" spans="8:13" ht="15.75">
      <c r="H707" s="100"/>
      <c r="I707" s="133"/>
      <c r="J707" s="133"/>
      <c r="K707" s="133"/>
      <c r="L707" s="133"/>
      <c r="M707" s="101"/>
    </row>
    <row r="708" spans="8:13" ht="15.75">
      <c r="H708" s="100"/>
      <c r="I708" s="133"/>
      <c r="J708" s="133"/>
      <c r="K708" s="133"/>
      <c r="L708" s="133"/>
      <c r="M708" s="101"/>
    </row>
    <row r="709" spans="8:13" ht="15.75">
      <c r="H709" s="100"/>
      <c r="I709" s="133"/>
      <c r="J709" s="133"/>
      <c r="K709" s="133"/>
      <c r="L709" s="133"/>
      <c r="M709" s="101"/>
    </row>
    <row r="710" spans="8:13" ht="15.75">
      <c r="H710" s="100"/>
      <c r="I710" s="133"/>
      <c r="J710" s="133"/>
      <c r="K710" s="133"/>
      <c r="L710" s="133"/>
      <c r="M710" s="101"/>
    </row>
    <row r="711" spans="8:13" ht="15.75">
      <c r="H711" s="100"/>
      <c r="I711" s="133"/>
      <c r="J711" s="133"/>
      <c r="K711" s="133"/>
      <c r="L711" s="133"/>
      <c r="M711" s="101"/>
    </row>
    <row r="712" spans="8:13" ht="15.75">
      <c r="H712" s="100"/>
      <c r="I712" s="133"/>
      <c r="J712" s="133"/>
      <c r="K712" s="133"/>
      <c r="L712" s="133"/>
      <c r="M712" s="101"/>
    </row>
    <row r="713" spans="8:13" ht="15.75">
      <c r="H713" s="100"/>
      <c r="I713" s="133"/>
      <c r="J713" s="133"/>
      <c r="K713" s="133"/>
      <c r="L713" s="133"/>
      <c r="M713" s="101"/>
    </row>
    <row r="714" spans="8:13" ht="15.75">
      <c r="H714" s="100"/>
      <c r="I714" s="133"/>
      <c r="J714" s="133"/>
      <c r="K714" s="133"/>
      <c r="L714" s="133"/>
      <c r="M714" s="101"/>
    </row>
    <row r="715" spans="8:13" ht="15.75">
      <c r="H715" s="100"/>
      <c r="I715" s="133"/>
      <c r="J715" s="133"/>
      <c r="K715" s="133"/>
      <c r="L715" s="133"/>
      <c r="M715" s="101"/>
    </row>
    <row r="716" spans="8:13" ht="15.75">
      <c r="H716" s="100"/>
      <c r="I716" s="133"/>
      <c r="J716" s="133"/>
      <c r="K716" s="133"/>
      <c r="L716" s="133"/>
      <c r="M716" s="101"/>
    </row>
    <row r="717" spans="8:13" ht="15.75">
      <c r="H717" s="100"/>
      <c r="I717" s="133"/>
      <c r="J717" s="133"/>
      <c r="K717" s="133"/>
      <c r="L717" s="133"/>
      <c r="M717" s="101"/>
    </row>
    <row r="718" spans="8:13" ht="15.75">
      <c r="H718" s="100"/>
      <c r="I718" s="133"/>
      <c r="J718" s="133"/>
      <c r="K718" s="133"/>
      <c r="L718" s="133"/>
      <c r="M718" s="101"/>
    </row>
  </sheetData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J.P.T</dc:creator>
  <cp:keywords/>
  <dc:description/>
  <cp:lastModifiedBy>dep</cp:lastModifiedBy>
  <cp:lastPrinted>2005-01-04T09:39:28Z</cp:lastPrinted>
  <dcterms:created xsi:type="dcterms:W3CDTF">2002-12-14T17:20:07Z</dcterms:created>
  <dcterms:modified xsi:type="dcterms:W3CDTF">2005-03-21T12:29:56Z</dcterms:modified>
  <cp:category/>
  <cp:version/>
  <cp:contentType/>
  <cp:contentStatus/>
</cp:coreProperties>
</file>